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727" windowHeight="7318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'List1'!$A$1:$G$87</definedName>
  </definedNames>
  <calcPr fullCalcOnLoad="1"/>
</workbook>
</file>

<file path=xl/sharedStrings.xml><?xml version="1.0" encoding="utf-8"?>
<sst xmlns="http://schemas.openxmlformats.org/spreadsheetml/2006/main" count="333" uniqueCount="170">
  <si>
    <t>Muži 18 - 39 let:</t>
  </si>
  <si>
    <t>Muži 50 - 59 let:</t>
  </si>
  <si>
    <t>Muži 40 - 49 let:</t>
  </si>
  <si>
    <t>Šůcha Václav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</si>
  <si>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</si>
  <si>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</si>
  <si>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</si>
  <si>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</si>
  <si>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</si>
  <si>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</si>
  <si>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</si>
  <si>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</si>
  <si>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</si>
  <si>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Flaks Jan</t>
  </si>
  <si>
    <t>Lacina Antonín</t>
  </si>
  <si>
    <t>Kučík Štefan</t>
  </si>
  <si>
    <t>Vlasák Jaroslav</t>
  </si>
  <si>
    <t>Lacina Jiří</t>
  </si>
  <si>
    <t>Celk. poř.</t>
  </si>
  <si>
    <t>&lt;TR&gt;&lt;TH&gt;Start. č.&lt;TH&gt;Pořadí&lt;TH&gt;Ročník&lt;TH&gt;Jméno&lt;TH&gt;Oddíl&lt;TH&gt;Čas&lt;TH&gt;Celk. poř.</t>
  </si>
  <si>
    <t>SV Stříbro</t>
  </si>
  <si>
    <t>Sokol Konstantinovy Lázně</t>
  </si>
  <si>
    <t>TJ Baník Stříbro</t>
  </si>
  <si>
    <t>Matějka Miloš</t>
  </si>
  <si>
    <t>Stříbro</t>
  </si>
  <si>
    <t>Šrámek Stanislav</t>
  </si>
  <si>
    <t>Stahl Jaroslav</t>
  </si>
  <si>
    <t>Jan Hora</t>
  </si>
  <si>
    <t>Všechny kategorie běžely 5,4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</si>
  <si>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</si>
  <si>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</si>
  <si>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</si>
  <si>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</si>
  <si>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</si>
  <si>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</si>
  <si>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</si>
  <si>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</si>
  <si>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</si>
  <si>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</si>
  <si>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</si>
  <si>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</si>
  <si>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</si>
  <si>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</si>
  <si>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</si>
  <si>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</si>
  <si>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</si>
  <si>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</si>
  <si>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</si>
  <si>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</si>
  <si>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</si>
  <si>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</si>
  <si>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</si>
  <si>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</si>
  <si>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</si>
  <si>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</si>
  <si>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</si>
  <si>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</si>
  <si>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</si>
  <si>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</si>
  <si>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</si>
  <si>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Trávníček Jiří</t>
  </si>
  <si>
    <t>Hrubá Jana</t>
  </si>
  <si>
    <t>Holátko Milan</t>
  </si>
  <si>
    <t>Tenis Stříbro</t>
  </si>
  <si>
    <t>Havlíček Jaroslav</t>
  </si>
  <si>
    <t>Bor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</si>
  <si>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</si>
  <si>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</si>
  <si>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</si>
  <si>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</si>
  <si>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</si>
  <si>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</si>
  <si>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</si>
  <si>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</si>
  <si>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</si>
  <si>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</si>
  <si>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</si>
  <si>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</si>
  <si>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</si>
  <si>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</si>
  <si>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</si>
  <si>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Sportklub Chodová Planá</t>
  </si>
  <si>
    <t>Kroupa Jaroslav</t>
  </si>
  <si>
    <t>Štěpáník Petr</t>
  </si>
  <si>
    <t>Halva Petr</t>
  </si>
  <si>
    <t>AVL Stříbro</t>
  </si>
  <si>
    <t>Kopča Lukáš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</si>
  <si>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</si>
  <si>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</si>
  <si>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</si>
  <si>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</si>
  <si>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</si>
  <si>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</si>
  <si>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</si>
  <si>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</si>
  <si>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</si>
  <si>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</si>
  <si>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</si>
  <si>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</si>
  <si>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</si>
  <si>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Bečvářová Marcela</t>
  </si>
  <si>
    <t>SKP Union Cheb</t>
  </si>
  <si>
    <t>Šrámková Petra</t>
  </si>
  <si>
    <t>Davidová Lucie</t>
  </si>
  <si>
    <t>Nosková Lucie</t>
  </si>
  <si>
    <t>Labanc Štefan</t>
  </si>
  <si>
    <t>Chlapec Petr</t>
  </si>
  <si>
    <t>Rabada František</t>
  </si>
  <si>
    <t>Schneider Miloslav</t>
  </si>
  <si>
    <t>Houška Petr</t>
  </si>
  <si>
    <t>Rabada Petr</t>
  </si>
  <si>
    <t>Muži 60 - 69 let</t>
  </si>
  <si>
    <t>Muži 70 a více let:</t>
  </si>
  <si>
    <t>Ženy 18-39 let:</t>
  </si>
  <si>
    <t>Ženy 40 - 49 let:</t>
  </si>
  <si>
    <t>Ženy 50 a více let:</t>
  </si>
  <si>
    <t>David Ivan</t>
  </si>
  <si>
    <t>Stach Ivan</t>
  </si>
  <si>
    <t>Procházková Patrícia</t>
  </si>
  <si>
    <t>Planá</t>
  </si>
  <si>
    <t>Havlík Marek</t>
  </si>
  <si>
    <t>Kotek Silvestr</t>
  </si>
  <si>
    <t>Kalista Jiří</t>
  </si>
  <si>
    <t>Vlasák Tomáš</t>
  </si>
  <si>
    <t>Petrovičová Romana</t>
  </si>
  <si>
    <t>Černošín</t>
  </si>
  <si>
    <t>Bláhová Šárka</t>
  </si>
  <si>
    <t>60.</t>
  </si>
  <si>
    <t>61.</t>
  </si>
  <si>
    <t>62.</t>
  </si>
  <si>
    <t>63.</t>
  </si>
  <si>
    <t>64.</t>
  </si>
  <si>
    <t>Trávníčková Michaela</t>
  </si>
  <si>
    <t>Charouzek Zdeněk</t>
  </si>
  <si>
    <t>Jáňová Veronika</t>
  </si>
  <si>
    <t>BĚH MĚSTSKÝM PARKEM - GANAJOVA STEZKA  -  18. ročník</t>
  </si>
  <si>
    <t>Stříbro 18.2.2017</t>
  </si>
  <si>
    <t>Monika Trávníčková</t>
  </si>
  <si>
    <t>Mojzešová Milena</t>
  </si>
  <si>
    <t>Báječné ženy v běhu</t>
  </si>
  <si>
    <t>Vaňková Silvie</t>
  </si>
  <si>
    <t>Stod</t>
  </si>
  <si>
    <t>Pospíšilová Věra</t>
  </si>
  <si>
    <t>Pytlov</t>
  </si>
  <si>
    <t>Müllerová Soňa</t>
  </si>
  <si>
    <t>Andrlová Markéta</t>
  </si>
  <si>
    <t>Barnáš Vladimír</t>
  </si>
  <si>
    <t>CKB Stříbro</t>
  </si>
  <si>
    <t>Šrámek Milan</t>
  </si>
  <si>
    <t>Zíka Josef</t>
  </si>
  <si>
    <t>Černý Vítězslav</t>
  </si>
  <si>
    <t>Kočárek Jindřich</t>
  </si>
  <si>
    <t>Mariánské Lázně</t>
  </si>
  <si>
    <t>Pospíšil Jan</t>
  </si>
  <si>
    <t>Škarda Zdeněk</t>
  </si>
  <si>
    <t>Seltenhofer Jiří</t>
  </si>
  <si>
    <t>Strážov</t>
  </si>
  <si>
    <t>Bukovjan Petr</t>
  </si>
  <si>
    <t>Havlíček David</t>
  </si>
  <si>
    <t>osmáci.cz Tachov</t>
  </si>
  <si>
    <t>Suda Josef</t>
  </si>
  <si>
    <t>SK Přimda</t>
  </si>
  <si>
    <t>Seltenhofer Marek</t>
  </si>
  <si>
    <t>Nejedlý Václav</t>
  </si>
  <si>
    <t>Kříž Miroslav</t>
  </si>
  <si>
    <t>Andrle Radek</t>
  </si>
  <si>
    <t>Poláček Tomáš</t>
  </si>
  <si>
    <t>Vaňek Roman</t>
  </si>
  <si>
    <t>AC Nýřany</t>
  </si>
  <si>
    <t>Kvasničková Ivana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</si>
</sst>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</numFmts>
  <fonts count="47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5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145" zoomScaleNormal="145" zoomScalePageLayoutView="0" workbookViewId="0" topLeftCell="A25">
      <selection activeCell="F29" sqref="F29"/>
    </sheetView>
  </sheetViews>
  <sheetFormatPr defaultColWidth="9.25390625" defaultRowHeight="12.75"/>
  <cols>
    <col min="1" max="1" width="8.25390625" style="1" bestFit="1" customWidth="1"/>
    <col min="2" max="2" width="7.375" style="1" bestFit="1" customWidth="1"/>
    <col min="3" max="3" width="9.125" style="1" customWidth="1"/>
    <col min="4" max="4" width="29.00390625" style="1" customWidth="1"/>
    <col min="5" max="5" width="35.125" style="1" customWidth="1"/>
    <col min="6" max="6" width="9.75390625" style="1" customWidth="1"/>
    <col min="7" max="7" width="9.875" style="1" bestFit="1" customWidth="1"/>
    <col min="8" max="8" width="17.37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3" width="9.25390625" style="17" customWidth="1"/>
    <col min="14" max="16384" width="9.25390625" style="1" customWidth="1"/>
  </cols>
  <sheetData>
    <row r="1" spans="1:7" ht="19.5">
      <c r="A1" s="4" t="s">
        <v>6</v>
      </c>
      <c r="B1" s="4"/>
      <c r="C1" s="4"/>
      <c r="D1" s="4"/>
      <c r="E1" s="4"/>
      <c r="F1" s="4"/>
      <c r="G1" s="4"/>
    </row>
    <row r="2" spans="1:13" s="2" customFormat="1" ht="15">
      <c r="A2" s="5" t="s">
        <v>135</v>
      </c>
      <c r="B2" s="5"/>
      <c r="C2" s="5"/>
      <c r="D2" s="5"/>
      <c r="E2" s="5"/>
      <c r="F2" s="5"/>
      <c r="G2" s="5"/>
      <c r="M2" s="18"/>
    </row>
    <row r="3" spans="1:7" ht="14.25">
      <c r="A3" s="6" t="s">
        <v>136</v>
      </c>
      <c r="B3" s="6"/>
      <c r="C3" s="6"/>
      <c r="D3" s="6"/>
      <c r="E3" s="6"/>
      <c r="F3" s="6"/>
      <c r="G3" s="6"/>
    </row>
    <row r="4" spans="1:7" ht="12.75">
      <c r="A4" s="8" t="s">
        <v>28</v>
      </c>
      <c r="B4" s="8"/>
      <c r="C4" s="8"/>
      <c r="D4" s="8"/>
      <c r="E4" s="8"/>
      <c r="F4" s="8"/>
      <c r="G4" s="8"/>
    </row>
    <row r="5" spans="1:13" s="11" customFormat="1" ht="22.5" customHeight="1">
      <c r="A5" s="10" t="s">
        <v>0</v>
      </c>
      <c r="B5" s="10"/>
      <c r="C5" s="10"/>
      <c r="D5" s="10"/>
      <c r="E5" s="10"/>
      <c r="F5" s="10"/>
      <c r="G5" s="10"/>
      <c r="H5" s="11" t="str">
        <f>"&lt;TR&gt;&lt;TD COLSPAN=7&gt;&lt;FONT SIZE=+1&gt;&lt;B&gt;&lt;BR&gt;"&amp;A5&amp;"&lt;/B&gt;&lt;/FONT&gt;"</f>
        <v>&lt;TR&gt;&lt;TD COLSPAN=7&gt;&lt;FONT SIZE=+1&gt;&lt;B&gt;&lt;BR&gt;Muži 18 - 39 let:&lt;/B&gt;&lt;/FONT&gt;</v>
      </c>
      <c r="M5" s="19"/>
    </row>
    <row r="6" spans="1:8" ht="18" customHeight="1">
      <c r="A6" s="3" t="s">
        <v>11</v>
      </c>
      <c r="B6" s="3" t="s">
        <v>12</v>
      </c>
      <c r="C6" s="3" t="s">
        <v>7</v>
      </c>
      <c r="D6" s="3" t="s">
        <v>8</v>
      </c>
      <c r="E6" s="3" t="s">
        <v>9</v>
      </c>
      <c r="F6" s="3" t="s">
        <v>10</v>
      </c>
      <c r="G6" s="13" t="s">
        <v>18</v>
      </c>
      <c r="H6" s="1" t="s">
        <v>19</v>
      </c>
    </row>
    <row r="7" spans="1:12" ht="12.75">
      <c r="A7" s="14">
        <v>5</v>
      </c>
      <c r="B7" s="15" t="s">
        <v>29</v>
      </c>
      <c r="C7" s="20">
        <v>1990</v>
      </c>
      <c r="D7" s="21" t="s">
        <v>86</v>
      </c>
      <c r="E7" s="22" t="s">
        <v>22</v>
      </c>
      <c r="F7" s="23">
        <v>0.014085648148148151</v>
      </c>
      <c r="G7" s="16" t="s">
        <v>29</v>
      </c>
      <c r="H7" s="1" t="str">
        <f>"&lt;TR&gt;&lt;TD&gt;"&amp;A7&amp;"&lt;TD&gt;"&amp;TEXT(B7,"#.")&amp;"&lt;TD&gt;"&amp;C7&amp;"&lt;TD&gt;"&amp;D7&amp;"&lt;TD&gt;"&amp;E7&amp;"&lt;TD&gt;"&amp;TEXT(F7,"mm:ss")&amp;"&lt;TD&gt;"&amp;TEXT(G7,"#.")</f>
        <v>&lt;TR&gt;&lt;TD&gt;5&lt;TD&gt;1.&lt;TD&gt;1990&lt;TD&gt;Kopča Lukáš&lt;TD&gt;TJ Baník Stříbro&lt;TD&gt;20:17&lt;TD&gt;1.</v>
      </c>
      <c r="I7" s="1">
        <v>18</v>
      </c>
      <c r="J7" s="1">
        <v>6</v>
      </c>
      <c r="L7" s="1">
        <f>COUNTIF(F:F,F7)</f>
        <v>1</v>
      </c>
    </row>
    <row r="8" spans="1:7" ht="12.75">
      <c r="A8" s="14">
        <v>66</v>
      </c>
      <c r="B8" s="15" t="s">
        <v>30</v>
      </c>
      <c r="C8" s="20">
        <v>1986</v>
      </c>
      <c r="D8" s="21" t="s">
        <v>158</v>
      </c>
      <c r="E8" s="22" t="s">
        <v>159</v>
      </c>
      <c r="F8" s="23">
        <v>0.014826388888888889</v>
      </c>
      <c r="G8" s="16" t="s">
        <v>34</v>
      </c>
    </row>
    <row r="9" spans="1:7" ht="12.75">
      <c r="A9" s="14">
        <v>81</v>
      </c>
      <c r="B9" s="15" t="s">
        <v>31</v>
      </c>
      <c r="C9" s="20">
        <v>1985</v>
      </c>
      <c r="D9" s="21" t="s">
        <v>157</v>
      </c>
      <c r="E9" s="22" t="s">
        <v>20</v>
      </c>
      <c r="F9" s="23">
        <v>0.015196759259259259</v>
      </c>
      <c r="G9" s="16" t="s">
        <v>37</v>
      </c>
    </row>
    <row r="10" spans="1:7" ht="12.75">
      <c r="A10" s="14">
        <v>72</v>
      </c>
      <c r="B10" s="15" t="s">
        <v>32</v>
      </c>
      <c r="C10" s="20">
        <v>1978</v>
      </c>
      <c r="D10" s="21" t="s">
        <v>160</v>
      </c>
      <c r="E10" s="22" t="s">
        <v>161</v>
      </c>
      <c r="F10" s="23">
        <v>0.015474537037037038</v>
      </c>
      <c r="G10" s="16" t="s">
        <v>38</v>
      </c>
    </row>
    <row r="11" spans="1:7" ht="12.75">
      <c r="A11" s="14">
        <v>55</v>
      </c>
      <c r="B11" s="15" t="s">
        <v>33</v>
      </c>
      <c r="C11" s="20">
        <v>1986</v>
      </c>
      <c r="D11" s="21" t="s">
        <v>117</v>
      </c>
      <c r="E11" s="22" t="s">
        <v>24</v>
      </c>
      <c r="F11" s="23">
        <v>0.015694444444444445</v>
      </c>
      <c r="G11" s="16" t="s">
        <v>40</v>
      </c>
    </row>
    <row r="12" spans="1:7" ht="12.75">
      <c r="A12" s="14">
        <v>71</v>
      </c>
      <c r="B12" s="15" t="s">
        <v>34</v>
      </c>
      <c r="C12" s="20">
        <v>2002</v>
      </c>
      <c r="D12" s="21" t="s">
        <v>162</v>
      </c>
      <c r="E12" s="22" t="s">
        <v>156</v>
      </c>
      <c r="F12" s="23">
        <v>0.01582175925925926</v>
      </c>
      <c r="G12" s="16" t="s">
        <v>41</v>
      </c>
    </row>
    <row r="13" spans="1:7" ht="12.75">
      <c r="A13" s="14">
        <v>41</v>
      </c>
      <c r="B13" s="15" t="s">
        <v>35</v>
      </c>
      <c r="C13" s="20">
        <v>1990</v>
      </c>
      <c r="D13" s="21" t="s">
        <v>163</v>
      </c>
      <c r="E13" s="22" t="s">
        <v>24</v>
      </c>
      <c r="F13" s="23">
        <v>0.015891203703703703</v>
      </c>
      <c r="G13" s="16" t="s">
        <v>42</v>
      </c>
    </row>
    <row r="14" spans="1:7" ht="12.75">
      <c r="A14" s="14">
        <v>50</v>
      </c>
      <c r="B14" s="15" t="s">
        <v>36</v>
      </c>
      <c r="C14" s="20">
        <v>1986</v>
      </c>
      <c r="D14" s="21" t="s">
        <v>123</v>
      </c>
      <c r="E14" s="22" t="s">
        <v>85</v>
      </c>
      <c r="F14" s="23">
        <v>0.01596064814814815</v>
      </c>
      <c r="G14" s="16" t="s">
        <v>43</v>
      </c>
    </row>
    <row r="15" spans="1:7" ht="12.75">
      <c r="A15" s="14">
        <v>43</v>
      </c>
      <c r="B15" s="15" t="s">
        <v>37</v>
      </c>
      <c r="C15" s="20">
        <v>1980</v>
      </c>
      <c r="D15" s="21" t="s">
        <v>26</v>
      </c>
      <c r="E15" s="22" t="s">
        <v>20</v>
      </c>
      <c r="F15" s="23">
        <v>0.01605324074074074</v>
      </c>
      <c r="G15" s="16" t="s">
        <v>44</v>
      </c>
    </row>
    <row r="16" spans="1:12" ht="12.75">
      <c r="A16" s="14">
        <v>58</v>
      </c>
      <c r="B16" s="15" t="s">
        <v>38</v>
      </c>
      <c r="C16" s="20">
        <v>1984</v>
      </c>
      <c r="D16" s="21" t="s">
        <v>164</v>
      </c>
      <c r="E16" s="22" t="s">
        <v>24</v>
      </c>
      <c r="F16" s="23">
        <v>0.01621527777777778</v>
      </c>
      <c r="G16" s="16" t="s">
        <v>46</v>
      </c>
      <c r="H16" s="1" t="str">
        <f aca="true" t="shared" si="0" ref="H16:H24">"&lt;TR&gt;&lt;TD&gt;"&amp;A16&amp;"&lt;TD&gt;"&amp;TEXT(B16,"#.")&amp;"&lt;TD&gt;"&amp;C16&amp;"&lt;TD&gt;"&amp;D16&amp;"&lt;TD&gt;"&amp;E16&amp;"&lt;TD&gt;"&amp;TEXT(F16,"mm:ss")&amp;"&lt;TD&gt;"&amp;TEXT(G16,"#.")</f>
        <v>&lt;TR&gt;&lt;TD&gt;58&lt;TD&gt;10.&lt;TD&gt;1984&lt;TD&gt;Kříž Miroslav&lt;TD&gt;Stříbro&lt;TD&gt;23:21&lt;TD&gt;18.</v>
      </c>
      <c r="I16" s="1">
        <v>20</v>
      </c>
      <c r="J16" s="1">
        <v>20</v>
      </c>
      <c r="L16" s="1">
        <f>COUNTIF(F:F,F16)</f>
        <v>1</v>
      </c>
    </row>
    <row r="17" spans="1:12" ht="12.75">
      <c r="A17" s="14">
        <v>76</v>
      </c>
      <c r="B17" s="15" t="s">
        <v>39</v>
      </c>
      <c r="C17" s="20">
        <v>2002</v>
      </c>
      <c r="D17" s="21" t="s">
        <v>165</v>
      </c>
      <c r="E17" s="22" t="s">
        <v>22</v>
      </c>
      <c r="F17" s="23">
        <v>0.016469907407407405</v>
      </c>
      <c r="G17" s="16" t="s">
        <v>50</v>
      </c>
      <c r="H17" s="1" t="str">
        <f t="shared" si="0"/>
        <v>&lt;TR&gt;&lt;TD&gt;76&lt;TD&gt;11.&lt;TD&gt;2002&lt;TD&gt;Andrle Radek&lt;TD&gt;TJ Baník Stříbro&lt;TD&gt;23:43&lt;TD&gt;22.</v>
      </c>
      <c r="I17" s="1">
        <v>21</v>
      </c>
      <c r="J17" s="1">
        <v>48</v>
      </c>
      <c r="L17" s="1">
        <f>COUNTIF(F:F,F17)</f>
        <v>1</v>
      </c>
    </row>
    <row r="18" spans="1:12" ht="12.75">
      <c r="A18" s="14">
        <v>34</v>
      </c>
      <c r="B18" s="15" t="s">
        <v>40</v>
      </c>
      <c r="C18" s="20">
        <v>1991</v>
      </c>
      <c r="D18" s="21" t="s">
        <v>166</v>
      </c>
      <c r="E18" s="22" t="s">
        <v>24</v>
      </c>
      <c r="F18" s="23">
        <v>0.017118055555555556</v>
      </c>
      <c r="G18" s="16" t="s">
        <v>55</v>
      </c>
      <c r="H18" s="1" t="str">
        <f t="shared" si="0"/>
        <v>&lt;TR&gt;&lt;TD&gt;34&lt;TD&gt;12.&lt;TD&gt;1991&lt;TD&gt;Poláček Tomáš&lt;TD&gt;Stříbro&lt;TD&gt;24:39&lt;TD&gt;27.</v>
      </c>
      <c r="I18" s="1">
        <v>22</v>
      </c>
      <c r="J18" s="1">
        <v>23</v>
      </c>
      <c r="L18" s="1">
        <f>COUNTIF(F:F,F18)</f>
        <v>1</v>
      </c>
    </row>
    <row r="19" spans="1:12" ht="12.75">
      <c r="A19" s="14">
        <v>63</v>
      </c>
      <c r="B19" s="15" t="s">
        <v>41</v>
      </c>
      <c r="C19" s="20">
        <v>1991</v>
      </c>
      <c r="D19" s="21" t="s">
        <v>150</v>
      </c>
      <c r="E19" s="22" t="s">
        <v>24</v>
      </c>
      <c r="F19" s="23">
        <v>0.017488425925925925</v>
      </c>
      <c r="G19" s="16" t="s">
        <v>68</v>
      </c>
      <c r="H19" s="1" t="str">
        <f t="shared" si="0"/>
        <v>&lt;TR&gt;&lt;TD&gt;63&lt;TD&gt;13.&lt;TD&gt;1991&lt;TD&gt;Černý Vítězslav&lt;TD&gt;Stříbro&lt;TD&gt;25:11&lt;TD&gt;34.</v>
      </c>
      <c r="I19" s="1">
        <v>24</v>
      </c>
      <c r="J19" s="1">
        <v>22</v>
      </c>
      <c r="L19" s="1">
        <f>COUNTIF(F:F,F19)</f>
        <v>1</v>
      </c>
    </row>
    <row r="20" spans="1:12" ht="12.75">
      <c r="A20" s="14">
        <v>32</v>
      </c>
      <c r="B20" s="15" t="s">
        <v>42</v>
      </c>
      <c r="C20" s="20">
        <v>1985</v>
      </c>
      <c r="D20" s="21" t="s">
        <v>109</v>
      </c>
      <c r="E20" s="22" t="s">
        <v>20</v>
      </c>
      <c r="F20" s="23">
        <v>0.017592592592592594</v>
      </c>
      <c r="G20" s="16" t="s">
        <v>72</v>
      </c>
      <c r="H20" s="1" t="str">
        <f t="shared" si="0"/>
        <v>&lt;TR&gt;&lt;TD&gt;32&lt;TD&gt;14.&lt;TD&gt;1985&lt;TD&gt;Houška Petr&lt;TD&gt;SV Stříbro&lt;TD&gt;25:20&lt;TD&gt;38.</v>
      </c>
      <c r="I20" s="1">
        <v>24</v>
      </c>
      <c r="J20" s="1">
        <v>32</v>
      </c>
      <c r="L20" s="1">
        <f>COUNTIF(F:F,F20)</f>
        <v>1</v>
      </c>
    </row>
    <row r="21" spans="1:8" ht="12.75">
      <c r="A21" s="14">
        <v>18</v>
      </c>
      <c r="B21" s="15" t="s">
        <v>43</v>
      </c>
      <c r="C21" s="20">
        <v>1994</v>
      </c>
      <c r="D21" s="21" t="s">
        <v>120</v>
      </c>
      <c r="E21" s="22" t="s">
        <v>24</v>
      </c>
      <c r="F21" s="23">
        <v>0.017939814814814815</v>
      </c>
      <c r="G21" s="16" t="s">
        <v>75</v>
      </c>
      <c r="H21" s="1" t="str">
        <f t="shared" si="0"/>
        <v>&lt;TR&gt;&lt;TD&gt;18&lt;TD&gt;15.&lt;TD&gt;1994&lt;TD&gt;Havlík Marek&lt;TD&gt;Stříbro&lt;TD&gt;25:50&lt;TD&gt;41.</v>
      </c>
    </row>
    <row r="22" spans="1:8" ht="12.75">
      <c r="A22" s="14">
        <v>75</v>
      </c>
      <c r="B22" s="15" t="s">
        <v>44</v>
      </c>
      <c r="C22" s="20">
        <v>1978</v>
      </c>
      <c r="D22" s="21" t="s">
        <v>165</v>
      </c>
      <c r="E22" s="22" t="s">
        <v>22</v>
      </c>
      <c r="F22" s="23">
        <v>0.01826388888888889</v>
      </c>
      <c r="G22" s="16" t="s">
        <v>78</v>
      </c>
      <c r="H22" s="1" t="str">
        <f t="shared" si="0"/>
        <v>&lt;TR&gt;&lt;TD&gt;75&lt;TD&gt;16.&lt;TD&gt;1978&lt;TD&gt;Andrle Radek&lt;TD&gt;TJ Baník Stříbro&lt;TD&gt;26:18&lt;TD&gt;44.</v>
      </c>
    </row>
    <row r="23" spans="1:8" ht="12.75">
      <c r="A23" s="14">
        <v>48</v>
      </c>
      <c r="B23" s="15" t="s">
        <v>45</v>
      </c>
      <c r="C23" s="20">
        <v>1989</v>
      </c>
      <c r="D23" s="21" t="s">
        <v>133</v>
      </c>
      <c r="E23" s="22" t="s">
        <v>20</v>
      </c>
      <c r="F23" s="23">
        <v>0.018425925925925925</v>
      </c>
      <c r="G23" s="16" t="s">
        <v>79</v>
      </c>
      <c r="H23" s="1" t="str">
        <f t="shared" si="0"/>
        <v>&lt;TR&gt;&lt;TD&gt;48&lt;TD&gt;17.&lt;TD&gt;1989&lt;TD&gt;Charouzek Zdeněk&lt;TD&gt;SV Stříbro&lt;TD&gt;26:32&lt;TD&gt;45.</v>
      </c>
    </row>
    <row r="24" spans="1:8" ht="12.75">
      <c r="A24" s="14">
        <v>65</v>
      </c>
      <c r="B24" s="15" t="s">
        <v>46</v>
      </c>
      <c r="C24" s="20">
        <v>1979</v>
      </c>
      <c r="D24" s="21" t="s">
        <v>167</v>
      </c>
      <c r="E24" s="22" t="s">
        <v>141</v>
      </c>
      <c r="F24" s="23">
        <v>0.023703703703703703</v>
      </c>
      <c r="G24" s="16" t="s">
        <v>97</v>
      </c>
      <c r="H24" s="1" t="str">
        <f t="shared" si="0"/>
        <v>&lt;TR&gt;&lt;TD&gt;65&lt;TD&gt;18.&lt;TD&gt;1979&lt;TD&gt;Vaňek Roman&lt;TD&gt;Stod&lt;TD&gt;34:08&lt;TD&gt;57.</v>
      </c>
    </row>
    <row r="25" spans="1:13" s="11" customFormat="1" ht="22.5" customHeight="1">
      <c r="A25" s="10" t="s">
        <v>2</v>
      </c>
      <c r="B25" s="12"/>
      <c r="C25" s="10"/>
      <c r="D25" s="10"/>
      <c r="E25" s="10"/>
      <c r="F25" s="10"/>
      <c r="G25" s="10"/>
      <c r="H25" s="11" t="str">
        <f>"&lt;TR&gt;&lt;TD COLSPAN=7&gt;&lt;FONT SIZE=+1&gt;&lt;B&gt;&lt;BR&gt;"&amp;A25&amp;"&lt;/B&gt;&lt;/FONT&gt;"</f>
        <v>&lt;TR&gt;&lt;TD COLSPAN=7&gt;&lt;FONT SIZE=+1&gt;&lt;B&gt;&lt;BR&gt;Muži 40 - 49 let:&lt;/B&gt;&lt;/FONT&gt;</v>
      </c>
      <c r="L25" s="1">
        <f aca="true" t="shared" si="1" ref="L25:L35">COUNTIF(F$1:F$65536,F25)</f>
        <v>0</v>
      </c>
      <c r="M25" s="19"/>
    </row>
    <row r="26" spans="1:12" ht="18" customHeight="1">
      <c r="A26" s="3" t="s">
        <v>11</v>
      </c>
      <c r="B26" s="3" t="s">
        <v>12</v>
      </c>
      <c r="C26" s="3" t="s">
        <v>7</v>
      </c>
      <c r="D26" s="3" t="s">
        <v>8</v>
      </c>
      <c r="E26" s="3" t="s">
        <v>9</v>
      </c>
      <c r="F26" s="3" t="s">
        <v>10</v>
      </c>
      <c r="G26" s="13" t="s">
        <v>18</v>
      </c>
      <c r="H26" s="1" t="s">
        <v>19</v>
      </c>
      <c r="L26" s="1">
        <f t="shared" si="1"/>
        <v>8</v>
      </c>
    </row>
    <row r="27" spans="1:12" ht="12.75">
      <c r="A27" s="14">
        <v>67</v>
      </c>
      <c r="B27" s="15" t="s">
        <v>29</v>
      </c>
      <c r="C27" s="20">
        <v>1976</v>
      </c>
      <c r="D27" s="21" t="s">
        <v>151</v>
      </c>
      <c r="E27" s="22" t="s">
        <v>152</v>
      </c>
      <c r="F27" s="23">
        <v>0.014317129629629631</v>
      </c>
      <c r="G27" s="16" t="s">
        <v>30</v>
      </c>
      <c r="H27" s="1" t="str">
        <f aca="true" t="shared" si="2" ref="H27:H37">"&lt;TR&gt;&lt;TD&gt;"&amp;A27&amp;"&lt;TD&gt;"&amp;TEXT(B27,"#.")&amp;"&lt;TD&gt;"&amp;C27&amp;"&lt;TD&gt;"&amp;D27&amp;"&lt;TD&gt;"&amp;E27&amp;"&lt;TD&gt;"&amp;TEXT(F27,"mm:ss")&amp;"&lt;TD&gt;"&amp;TEXT(G27,"#.")</f>
        <v>&lt;TR&gt;&lt;TD&gt;67&lt;TD&gt;1.&lt;TD&gt;1976&lt;TD&gt;Kočárek Jindřich&lt;TD&gt;Mariánské Lázně&lt;TD&gt;20:37&lt;TD&gt;2.</v>
      </c>
      <c r="I27" s="1">
        <v>19</v>
      </c>
      <c r="J27" s="1">
        <v>40</v>
      </c>
      <c r="L27" s="1">
        <f t="shared" si="1"/>
        <v>1</v>
      </c>
    </row>
    <row r="28" spans="1:12" ht="12.75">
      <c r="A28" s="14">
        <v>79</v>
      </c>
      <c r="B28" s="15" t="s">
        <v>30</v>
      </c>
      <c r="C28" s="20">
        <v>1970</v>
      </c>
      <c r="D28" s="21" t="s">
        <v>153</v>
      </c>
      <c r="E28" s="22" t="s">
        <v>143</v>
      </c>
      <c r="F28" s="23">
        <v>0.014513888888888889</v>
      </c>
      <c r="G28" s="16" t="s">
        <v>31</v>
      </c>
      <c r="H28" s="1" t="str">
        <f t="shared" si="2"/>
        <v>&lt;TR&gt;&lt;TD&gt;79&lt;TD&gt;2.&lt;TD&gt;1970&lt;TD&gt;Pospíšil Jan&lt;TD&gt;Pytlov&lt;TD&gt;20:54&lt;TD&gt;3.</v>
      </c>
      <c r="I28" s="1">
        <v>20</v>
      </c>
      <c r="J28" s="1">
        <v>41</v>
      </c>
      <c r="L28" s="1">
        <f t="shared" si="1"/>
        <v>1</v>
      </c>
    </row>
    <row r="29" spans="1:12" ht="12.75">
      <c r="A29" s="14">
        <v>8</v>
      </c>
      <c r="B29" s="15" t="s">
        <v>31</v>
      </c>
      <c r="C29" s="20">
        <v>1972</v>
      </c>
      <c r="D29" s="21" t="s">
        <v>60</v>
      </c>
      <c r="E29" s="22" t="s">
        <v>20</v>
      </c>
      <c r="F29" s="23">
        <v>0.014560185185185183</v>
      </c>
      <c r="G29" s="16" t="s">
        <v>32</v>
      </c>
      <c r="H29" s="1" t="str">
        <f t="shared" si="2"/>
        <v>&lt;TR&gt;&lt;TD&gt;8&lt;TD&gt;3.&lt;TD&gt;1972&lt;TD&gt;Trávníček Jiří&lt;TD&gt;SV Stříbro&lt;TD&gt;20:58&lt;TD&gt;4.</v>
      </c>
      <c r="I29" s="1">
        <v>21</v>
      </c>
      <c r="J29" s="1">
        <v>5</v>
      </c>
      <c r="L29" s="1">
        <f t="shared" si="1"/>
        <v>1</v>
      </c>
    </row>
    <row r="30" spans="1:12" ht="12.75">
      <c r="A30" s="14">
        <v>36</v>
      </c>
      <c r="B30" s="15" t="s">
        <v>32</v>
      </c>
      <c r="C30" s="20">
        <v>1969</v>
      </c>
      <c r="D30" s="21" t="s">
        <v>25</v>
      </c>
      <c r="E30" s="22" t="s">
        <v>20</v>
      </c>
      <c r="F30" s="23">
        <v>0.015011574074074075</v>
      </c>
      <c r="G30" s="16" t="s">
        <v>36</v>
      </c>
      <c r="H30" s="1" t="str">
        <f t="shared" si="2"/>
        <v>&lt;TR&gt;&lt;TD&gt;36&lt;TD&gt;4.&lt;TD&gt;1969&lt;TD&gt;Šrámek Stanislav&lt;TD&gt;SV Stříbro&lt;TD&gt;21:37&lt;TD&gt;8.</v>
      </c>
      <c r="I30" s="1">
        <v>21</v>
      </c>
      <c r="J30" s="1">
        <v>56</v>
      </c>
      <c r="L30" s="1">
        <f t="shared" si="1"/>
        <v>1</v>
      </c>
    </row>
    <row r="31" spans="1:12" ht="12.75">
      <c r="A31" s="14">
        <v>69</v>
      </c>
      <c r="B31" s="15" t="s">
        <v>33</v>
      </c>
      <c r="C31" s="20">
        <v>1968</v>
      </c>
      <c r="D31" s="21" t="s">
        <v>154</v>
      </c>
      <c r="E31" s="22" t="s">
        <v>20</v>
      </c>
      <c r="F31" s="23">
        <v>0.016261574074074074</v>
      </c>
      <c r="G31" s="16" t="s">
        <v>47</v>
      </c>
      <c r="H31" s="1" t="str">
        <f t="shared" si="2"/>
        <v>&lt;TR&gt;&lt;TD&gt;69&lt;TD&gt;5.&lt;TD&gt;1968&lt;TD&gt;Škarda Zdeněk&lt;TD&gt;SV Stříbro&lt;TD&gt;23:25&lt;TD&gt;19.</v>
      </c>
      <c r="I31" s="1">
        <v>22</v>
      </c>
      <c r="J31" s="1">
        <v>24</v>
      </c>
      <c r="L31" s="1">
        <f t="shared" si="1"/>
        <v>1</v>
      </c>
    </row>
    <row r="32" spans="1:12" ht="12.75">
      <c r="A32" s="14">
        <v>13</v>
      </c>
      <c r="B32" s="15" t="s">
        <v>34</v>
      </c>
      <c r="C32" s="20">
        <v>1974</v>
      </c>
      <c r="D32" s="21" t="s">
        <v>107</v>
      </c>
      <c r="E32" s="22" t="s">
        <v>20</v>
      </c>
      <c r="F32" s="23">
        <v>0.016273148148148148</v>
      </c>
      <c r="G32" s="16" t="s">
        <v>48</v>
      </c>
      <c r="H32" s="1" t="str">
        <f t="shared" si="2"/>
        <v>&lt;TR&gt;&lt;TD&gt;13&lt;TD&gt;6.&lt;TD&gt;1974&lt;TD&gt;Rabada František&lt;TD&gt;SV Stříbro&lt;TD&gt;23:26&lt;TD&gt;20.</v>
      </c>
      <c r="I32" s="1">
        <v>23</v>
      </c>
      <c r="J32" s="1">
        <v>11</v>
      </c>
      <c r="L32" s="1">
        <f t="shared" si="1"/>
        <v>1</v>
      </c>
    </row>
    <row r="33" spans="1:12" ht="12.75">
      <c r="A33" s="14">
        <v>82</v>
      </c>
      <c r="B33" s="15" t="s">
        <v>35</v>
      </c>
      <c r="C33" s="20">
        <v>1975</v>
      </c>
      <c r="D33" s="21" t="s">
        <v>64</v>
      </c>
      <c r="E33" s="22" t="s">
        <v>65</v>
      </c>
      <c r="F33" s="23">
        <v>0.016620370370370372</v>
      </c>
      <c r="G33" s="16" t="s">
        <v>51</v>
      </c>
      <c r="H33" s="1" t="str">
        <f t="shared" si="2"/>
        <v>&lt;TR&gt;&lt;TD&gt;82&lt;TD&gt;7.&lt;TD&gt;1975&lt;TD&gt;Havlíček Jaroslav&lt;TD&gt;Bor&lt;TD&gt;23:56&lt;TD&gt;23.</v>
      </c>
      <c r="I33" s="1">
        <v>23</v>
      </c>
      <c r="J33" s="1">
        <v>36</v>
      </c>
      <c r="L33" s="1">
        <f t="shared" si="1"/>
        <v>1</v>
      </c>
    </row>
    <row r="34" spans="1:12" ht="12.75">
      <c r="A34" s="14">
        <v>70</v>
      </c>
      <c r="B34" s="15" t="s">
        <v>36</v>
      </c>
      <c r="C34" s="20">
        <v>1972</v>
      </c>
      <c r="D34" s="21" t="s">
        <v>155</v>
      </c>
      <c r="E34" s="22" t="s">
        <v>156</v>
      </c>
      <c r="F34" s="23">
        <v>0.016724537037037034</v>
      </c>
      <c r="G34" s="16" t="s">
        <v>53</v>
      </c>
      <c r="H34" s="1" t="str">
        <f t="shared" si="2"/>
        <v>&lt;TR&gt;&lt;TD&gt;70&lt;TD&gt;8.&lt;TD&gt;1972&lt;TD&gt;Seltenhofer Jiří&lt;TD&gt;Strážov&lt;TD&gt;24:05&lt;TD&gt;25.</v>
      </c>
      <c r="I34" s="1">
        <v>25</v>
      </c>
      <c r="J34" s="1">
        <v>53</v>
      </c>
      <c r="L34" s="1">
        <f t="shared" si="1"/>
        <v>1</v>
      </c>
    </row>
    <row r="35" spans="1:12" ht="12.75">
      <c r="A35" s="14">
        <v>39</v>
      </c>
      <c r="B35" s="15" t="s">
        <v>37</v>
      </c>
      <c r="C35" s="20">
        <v>1973</v>
      </c>
      <c r="D35" s="21" t="s">
        <v>106</v>
      </c>
      <c r="E35" s="22" t="s">
        <v>119</v>
      </c>
      <c r="F35" s="23">
        <v>0.0171875</v>
      </c>
      <c r="G35" s="16" t="s">
        <v>57</v>
      </c>
      <c r="H35" s="1" t="str">
        <f t="shared" si="2"/>
        <v>&lt;TR&gt;&lt;TD&gt;39&lt;TD&gt;9.&lt;TD&gt;1973&lt;TD&gt;Chlapec Petr&lt;TD&gt;Planá&lt;TD&gt;24:45&lt;TD&gt;29.</v>
      </c>
      <c r="I35" s="1">
        <v>26</v>
      </c>
      <c r="J35" s="1">
        <v>38</v>
      </c>
      <c r="L35" s="1">
        <f t="shared" si="1"/>
        <v>1</v>
      </c>
    </row>
    <row r="36" spans="1:8" ht="12.75">
      <c r="A36" s="14">
        <v>25</v>
      </c>
      <c r="B36" s="15" t="s">
        <v>38</v>
      </c>
      <c r="C36" s="20">
        <v>1968</v>
      </c>
      <c r="D36" s="21" t="s">
        <v>108</v>
      </c>
      <c r="E36" s="22" t="s">
        <v>20</v>
      </c>
      <c r="F36" s="23">
        <v>0.018958333333333334</v>
      </c>
      <c r="G36" s="16" t="s">
        <v>88</v>
      </c>
      <c r="H36" s="1" t="str">
        <f t="shared" si="2"/>
        <v>&lt;TR&gt;&lt;TD&gt;25&lt;TD&gt;10.&lt;TD&gt;1968&lt;TD&gt;Schneider Miloslav&lt;TD&gt;SV Stříbro&lt;TD&gt;27:18&lt;TD&gt;48.</v>
      </c>
    </row>
    <row r="37" spans="1:8" ht="12.75">
      <c r="A37" s="14">
        <v>40</v>
      </c>
      <c r="B37" s="15" t="s">
        <v>39</v>
      </c>
      <c r="C37" s="20">
        <v>1976</v>
      </c>
      <c r="D37" s="21" t="s">
        <v>110</v>
      </c>
      <c r="E37" s="22" t="s">
        <v>24</v>
      </c>
      <c r="F37" s="23">
        <v>0.019988425925925927</v>
      </c>
      <c r="G37" s="16" t="s">
        <v>90</v>
      </c>
      <c r="H37" s="1" t="str">
        <f t="shared" si="2"/>
        <v>&lt;TR&gt;&lt;TD&gt;40&lt;TD&gt;11.&lt;TD&gt;1976&lt;TD&gt;Rabada Petr&lt;TD&gt;Stříbro&lt;TD&gt;28:47&lt;TD&gt;50.</v>
      </c>
    </row>
    <row r="38" spans="1:13" s="11" customFormat="1" ht="22.5" customHeight="1">
      <c r="A38" s="10" t="s">
        <v>1</v>
      </c>
      <c r="B38" s="12"/>
      <c r="C38" s="10"/>
      <c r="D38" s="10"/>
      <c r="E38" s="10"/>
      <c r="F38" s="10"/>
      <c r="G38" s="10"/>
      <c r="H38" s="11" t="str">
        <f>"&lt;TR&gt;&lt;TD COLSPAN=7&gt;&lt;FONT SIZE=+1&gt;&lt;B&gt;&lt;BR&gt;"&amp;A38&amp;"&lt;/B&gt;&lt;/FONT&gt;"</f>
        <v>&lt;TR&gt;&lt;TD COLSPAN=7&gt;&lt;FONT SIZE=+1&gt;&lt;B&gt;&lt;BR&gt;Muži 50 - 59 let:&lt;/B&gt;&lt;/FONT&gt;</v>
      </c>
      <c r="L38" s="1">
        <f>COUNTIF(F:F,F38)</f>
        <v>0</v>
      </c>
      <c r="M38" s="19"/>
    </row>
    <row r="39" spans="1:12" ht="18" customHeight="1">
      <c r="A39" s="3" t="s">
        <v>11</v>
      </c>
      <c r="B39" s="3" t="s">
        <v>12</v>
      </c>
      <c r="C39" s="3" t="s">
        <v>7</v>
      </c>
      <c r="D39" s="3" t="s">
        <v>8</v>
      </c>
      <c r="E39" s="3" t="s">
        <v>9</v>
      </c>
      <c r="F39" s="3" t="s">
        <v>10</v>
      </c>
      <c r="G39" s="13" t="s">
        <v>18</v>
      </c>
      <c r="H39" s="1" t="s">
        <v>19</v>
      </c>
      <c r="L39" s="1">
        <f>COUNTIF(F:F,F39)</f>
        <v>8</v>
      </c>
    </row>
    <row r="40" spans="1:12" ht="12.75">
      <c r="A40" s="14">
        <v>1</v>
      </c>
      <c r="B40" s="15" t="s">
        <v>29</v>
      </c>
      <c r="C40" s="20">
        <v>1964</v>
      </c>
      <c r="D40" s="21" t="s">
        <v>116</v>
      </c>
      <c r="E40" s="22" t="s">
        <v>20</v>
      </c>
      <c r="F40" s="23">
        <v>0.014641203703703703</v>
      </c>
      <c r="G40" s="16" t="s">
        <v>33</v>
      </c>
      <c r="H40" s="1" t="str">
        <f>"&lt;TR&gt;&lt;TD&gt;"&amp;A40&amp;"&lt;TD&gt;"&amp;TEXT(B40,"#.")&amp;"&lt;TD&gt;"&amp;C40&amp;"&lt;TD&gt;"&amp;D40&amp;"&lt;TD&gt;"&amp;E40&amp;"&lt;TD&gt;"&amp;TEXT(F40,"mm:ss")&amp;"&lt;TD&gt;"&amp;TEXT(G40,"#.")</f>
        <v>&lt;TR&gt;&lt;TD&gt;1&lt;TD&gt;1.&lt;TD&gt;1964&lt;TD&gt;David Ivan&lt;TD&gt;SV Stříbro&lt;TD&gt;21:05&lt;TD&gt;5.</v>
      </c>
      <c r="I40" s="1">
        <v>23</v>
      </c>
      <c r="J40" s="1">
        <v>14</v>
      </c>
      <c r="L40" s="1">
        <f>COUNTIF(F:F,F40)</f>
        <v>1</v>
      </c>
    </row>
    <row r="41" spans="1:7" ht="12.75">
      <c r="A41" s="14">
        <v>3</v>
      </c>
      <c r="B41" s="15" t="s">
        <v>30</v>
      </c>
      <c r="C41" s="20">
        <v>1962</v>
      </c>
      <c r="D41" s="21" t="s">
        <v>13</v>
      </c>
      <c r="E41" s="22" t="s">
        <v>20</v>
      </c>
      <c r="F41" s="23">
        <v>0.014872685185185185</v>
      </c>
      <c r="G41" s="16" t="s">
        <v>35</v>
      </c>
    </row>
    <row r="42" spans="1:7" ht="12.75">
      <c r="A42" s="14">
        <v>31</v>
      </c>
      <c r="B42" s="15" t="s">
        <v>31</v>
      </c>
      <c r="C42" s="20">
        <v>1962</v>
      </c>
      <c r="D42" s="21" t="s">
        <v>148</v>
      </c>
      <c r="E42" s="22" t="s">
        <v>20</v>
      </c>
      <c r="F42" s="23">
        <v>0.01556712962962963</v>
      </c>
      <c r="G42" s="16" t="s">
        <v>39</v>
      </c>
    </row>
    <row r="43" spans="1:7" ht="12.75">
      <c r="A43" s="14">
        <v>9</v>
      </c>
      <c r="B43" s="15" t="s">
        <v>32</v>
      </c>
      <c r="C43" s="20">
        <v>1958</v>
      </c>
      <c r="D43" s="21" t="s">
        <v>16</v>
      </c>
      <c r="E43" s="22" t="s">
        <v>85</v>
      </c>
      <c r="F43" s="23">
        <v>0.016307870370370372</v>
      </c>
      <c r="G43" s="16" t="s">
        <v>49</v>
      </c>
    </row>
    <row r="44" spans="1:7" ht="12.75">
      <c r="A44" s="14">
        <v>21</v>
      </c>
      <c r="B44" s="15" t="s">
        <v>33</v>
      </c>
      <c r="C44" s="20">
        <v>1967</v>
      </c>
      <c r="D44" s="21" t="s">
        <v>15</v>
      </c>
      <c r="E44" s="22" t="s">
        <v>20</v>
      </c>
      <c r="F44" s="23">
        <v>0.016655092592592593</v>
      </c>
      <c r="G44" s="16" t="s">
        <v>52</v>
      </c>
    </row>
    <row r="45" spans="1:7" ht="12.75">
      <c r="A45" s="14">
        <v>38</v>
      </c>
      <c r="B45" s="15" t="s">
        <v>34</v>
      </c>
      <c r="C45" s="20">
        <v>1964</v>
      </c>
      <c r="D45" s="21" t="s">
        <v>82</v>
      </c>
      <c r="E45" s="22" t="s">
        <v>81</v>
      </c>
      <c r="F45" s="23">
        <v>0.016840277777777777</v>
      </c>
      <c r="G45" s="16" t="s">
        <v>54</v>
      </c>
    </row>
    <row r="46" spans="1:7" ht="12.75">
      <c r="A46" s="14">
        <v>33</v>
      </c>
      <c r="B46" s="15" t="s">
        <v>35</v>
      </c>
      <c r="C46" s="20">
        <v>1962</v>
      </c>
      <c r="D46" s="21" t="s">
        <v>121</v>
      </c>
      <c r="E46" s="22" t="s">
        <v>168</v>
      </c>
      <c r="F46" s="23">
        <v>0.017152777777777777</v>
      </c>
      <c r="G46" s="16" t="s">
        <v>56</v>
      </c>
    </row>
    <row r="47" spans="1:7" ht="12.75">
      <c r="A47" s="14">
        <v>74</v>
      </c>
      <c r="B47" s="15" t="s">
        <v>36</v>
      </c>
      <c r="C47" s="20">
        <v>1963</v>
      </c>
      <c r="D47" s="21" t="s">
        <v>84</v>
      </c>
      <c r="E47" s="22" t="s">
        <v>24</v>
      </c>
      <c r="F47" s="23">
        <v>0.01721064814814815</v>
      </c>
      <c r="G47" s="16" t="s">
        <v>58</v>
      </c>
    </row>
    <row r="48" spans="1:7" ht="12.75">
      <c r="A48" s="14">
        <v>2</v>
      </c>
      <c r="B48" s="15" t="s">
        <v>37</v>
      </c>
      <c r="C48" s="20">
        <v>1960</v>
      </c>
      <c r="D48" s="21" t="s">
        <v>149</v>
      </c>
      <c r="E48" s="22" t="s">
        <v>20</v>
      </c>
      <c r="F48" s="23">
        <v>0.017314814814814814</v>
      </c>
      <c r="G48" s="16" t="s">
        <v>66</v>
      </c>
    </row>
    <row r="49" spans="1:12" ht="12.75">
      <c r="A49" s="14">
        <v>12</v>
      </c>
      <c r="B49" s="15" t="s">
        <v>38</v>
      </c>
      <c r="C49" s="20">
        <v>1960</v>
      </c>
      <c r="D49" s="21" t="s">
        <v>23</v>
      </c>
      <c r="E49" s="22" t="s">
        <v>20</v>
      </c>
      <c r="F49" s="23">
        <v>0.017511574074074072</v>
      </c>
      <c r="G49" s="16" t="s">
        <v>69</v>
      </c>
      <c r="H49" s="1" t="str">
        <f>"&lt;TR&gt;&lt;TD&gt;"&amp;A49&amp;"&lt;TD&gt;"&amp;TEXT(B49,"#.")&amp;"&lt;TD&gt;"&amp;C49&amp;"&lt;TD&gt;"&amp;D49&amp;"&lt;TD&gt;"&amp;E49&amp;"&lt;TD&gt;"&amp;TEXT(F49,"mm:ss")&amp;"&lt;TD&gt;"&amp;TEXT(G49,"#.")</f>
        <v>&lt;TR&gt;&lt;TD&gt;12&lt;TD&gt;10.&lt;TD&gt;1960&lt;TD&gt;Matějka Miloš&lt;TD&gt;SV Stříbro&lt;TD&gt;25:13&lt;TD&gt;35.</v>
      </c>
      <c r="I49" s="1">
        <v>23</v>
      </c>
      <c r="J49" s="1">
        <v>43</v>
      </c>
      <c r="L49" s="1">
        <f>COUNTIF(F:F,F49)</f>
        <v>1</v>
      </c>
    </row>
    <row r="50" spans="1:12" ht="12.75">
      <c r="A50" s="14">
        <v>35</v>
      </c>
      <c r="B50" s="15" t="s">
        <v>39</v>
      </c>
      <c r="C50" s="20">
        <v>1959</v>
      </c>
      <c r="D50" s="21" t="s">
        <v>62</v>
      </c>
      <c r="E50" s="22" t="s">
        <v>63</v>
      </c>
      <c r="F50" s="23">
        <v>0.017546296296296296</v>
      </c>
      <c r="G50" s="16" t="s">
        <v>71</v>
      </c>
      <c r="H50" s="1" t="str">
        <f>"&lt;TR&gt;&lt;TD&gt;"&amp;A50&amp;"&lt;TD&gt;"&amp;TEXT(B50,"#.")&amp;"&lt;TD&gt;"&amp;C50&amp;"&lt;TD&gt;"&amp;D50&amp;"&lt;TD&gt;"&amp;E50&amp;"&lt;TD&gt;"&amp;TEXT(F50,"mm:ss")&amp;"&lt;TD&gt;"&amp;TEXT(G50,"#.")</f>
        <v>&lt;TR&gt;&lt;TD&gt;35&lt;TD&gt;11.&lt;TD&gt;1959&lt;TD&gt;Holátko Milan&lt;TD&gt;Tenis Stříbro&lt;TD&gt;25:16&lt;TD&gt;37.</v>
      </c>
      <c r="I50" s="1">
        <v>24</v>
      </c>
      <c r="J50" s="1">
        <v>37</v>
      </c>
      <c r="L50" s="1">
        <f>COUNTIF(F:F,F50)</f>
        <v>1</v>
      </c>
    </row>
    <row r="51" spans="1:12" ht="12.75">
      <c r="A51" s="14">
        <v>16</v>
      </c>
      <c r="B51" s="15" t="s">
        <v>40</v>
      </c>
      <c r="C51" s="20">
        <v>1965</v>
      </c>
      <c r="D51" s="21" t="s">
        <v>122</v>
      </c>
      <c r="E51" s="22" t="s">
        <v>20</v>
      </c>
      <c r="F51" s="23">
        <v>0.01765046296296296</v>
      </c>
      <c r="G51" s="16" t="s">
        <v>73</v>
      </c>
      <c r="H51" s="1" t="str">
        <f>"&lt;TR&gt;&lt;TD&gt;"&amp;A51&amp;"&lt;TD&gt;"&amp;TEXT(B51,"#.")&amp;"&lt;TD&gt;"&amp;C51&amp;"&lt;TD&gt;"&amp;D51&amp;"&lt;TD&gt;"&amp;E51&amp;"&lt;TD&gt;"&amp;TEXT(F51,"mm:ss")&amp;"&lt;TD&gt;"&amp;TEXT(G51,"#.")</f>
        <v>&lt;TR&gt;&lt;TD&gt;16&lt;TD&gt;12.&lt;TD&gt;1965&lt;TD&gt;Kalista Jiří&lt;TD&gt;SV Stříbro&lt;TD&gt;25:25&lt;TD&gt;39.</v>
      </c>
      <c r="I51" s="1">
        <v>25</v>
      </c>
      <c r="J51" s="1">
        <v>10</v>
      </c>
      <c r="L51" s="1">
        <f>COUNTIF(F:F,F51)</f>
        <v>1</v>
      </c>
    </row>
    <row r="52" spans="1:12" ht="12.75">
      <c r="A52" s="14">
        <v>27</v>
      </c>
      <c r="B52" s="15" t="s">
        <v>41</v>
      </c>
      <c r="C52" s="20">
        <v>1962</v>
      </c>
      <c r="D52" s="21" t="s">
        <v>83</v>
      </c>
      <c r="E52" s="22" t="s">
        <v>20</v>
      </c>
      <c r="F52" s="23">
        <v>0.021157407407407406</v>
      </c>
      <c r="G52" s="16" t="s">
        <v>94</v>
      </c>
      <c r="H52" s="1" t="str">
        <f>"&lt;TR&gt;&lt;TD&gt;"&amp;A52&amp;"&lt;TD&gt;"&amp;TEXT(B52,"#.")&amp;"&lt;TD&gt;"&amp;C52&amp;"&lt;TD&gt;"&amp;D52&amp;"&lt;TD&gt;"&amp;E52&amp;"&lt;TD&gt;"&amp;TEXT(F52,"mm:ss")&amp;"&lt;TD&gt;"&amp;TEXT(G52,"#.")</f>
        <v>&lt;TR&gt;&lt;TD&gt;27&lt;TD&gt;13.&lt;TD&gt;1962&lt;TD&gt;Štěpáník Petr&lt;TD&gt;SV Stříbro&lt;TD&gt;30:28&lt;TD&gt;54.</v>
      </c>
      <c r="I52" s="1">
        <v>27</v>
      </c>
      <c r="J52" s="1">
        <v>45</v>
      </c>
      <c r="L52" s="1">
        <f>COUNTIF(F:F,F52)</f>
        <v>1</v>
      </c>
    </row>
    <row r="53" spans="1:7" ht="22.5" customHeight="1">
      <c r="A53" s="10" t="s">
        <v>111</v>
      </c>
      <c r="B53" s="12"/>
      <c r="C53" s="10"/>
      <c r="D53" s="10"/>
      <c r="E53" s="10"/>
      <c r="F53" s="10"/>
      <c r="G53" s="10"/>
    </row>
    <row r="54" spans="1:7" ht="12.75">
      <c r="A54" s="3" t="s">
        <v>11</v>
      </c>
      <c r="B54" s="3" t="s">
        <v>12</v>
      </c>
      <c r="C54" s="3" t="s">
        <v>7</v>
      </c>
      <c r="D54" s="3" t="s">
        <v>8</v>
      </c>
      <c r="E54" s="3" t="s">
        <v>9</v>
      </c>
      <c r="F54" s="3" t="s">
        <v>10</v>
      </c>
      <c r="G54" s="13" t="s">
        <v>18</v>
      </c>
    </row>
    <row r="55" spans="1:7" ht="12.75">
      <c r="A55" s="14">
        <v>10</v>
      </c>
      <c r="B55" s="15" t="s">
        <v>29</v>
      </c>
      <c r="C55" s="20">
        <v>1954</v>
      </c>
      <c r="D55" s="21" t="s">
        <v>105</v>
      </c>
      <c r="E55" s="22" t="s">
        <v>20</v>
      </c>
      <c r="F55" s="23">
        <v>0.017997685185185186</v>
      </c>
      <c r="G55" s="16" t="s">
        <v>76</v>
      </c>
    </row>
    <row r="56" spans="1:7" ht="12.75">
      <c r="A56" s="14">
        <v>26</v>
      </c>
      <c r="B56" s="15" t="s">
        <v>30</v>
      </c>
      <c r="C56" s="20">
        <v>1953</v>
      </c>
      <c r="D56" s="21" t="s">
        <v>146</v>
      </c>
      <c r="E56" s="22" t="s">
        <v>147</v>
      </c>
      <c r="F56" s="23">
        <v>0.02065972222222222</v>
      </c>
      <c r="G56" s="16" t="s">
        <v>92</v>
      </c>
    </row>
    <row r="57" spans="1:7" ht="12.75">
      <c r="A57" s="14">
        <v>42</v>
      </c>
      <c r="B57" s="15" t="s">
        <v>31</v>
      </c>
      <c r="C57" s="20">
        <v>1957</v>
      </c>
      <c r="D57" s="21" t="s">
        <v>14</v>
      </c>
      <c r="E57" s="22" t="s">
        <v>20</v>
      </c>
      <c r="F57" s="23">
        <v>0.02431712962962963</v>
      </c>
      <c r="G57" s="16" t="s">
        <v>127</v>
      </c>
    </row>
    <row r="58" spans="1:7" ht="12.75">
      <c r="A58" s="14">
        <v>46</v>
      </c>
      <c r="B58" s="15" t="s">
        <v>32</v>
      </c>
      <c r="C58" s="20">
        <v>1950</v>
      </c>
      <c r="D58" s="21" t="s">
        <v>17</v>
      </c>
      <c r="E58" s="22" t="s">
        <v>21</v>
      </c>
      <c r="F58" s="23">
        <v>0.024930555555555553</v>
      </c>
      <c r="G58" s="16" t="s">
        <v>131</v>
      </c>
    </row>
    <row r="59" spans="1:13" s="11" customFormat="1" ht="22.5" customHeight="1">
      <c r="A59" s="10" t="s">
        <v>112</v>
      </c>
      <c r="B59" s="12"/>
      <c r="C59" s="10"/>
      <c r="D59" s="10"/>
      <c r="E59" s="10"/>
      <c r="F59" s="10"/>
      <c r="G59" s="10"/>
      <c r="H59" s="11" t="str">
        <f>"&lt;TR&gt;&lt;TD COLSPAN=7&gt;&lt;FONT SIZE=+1&gt;&lt;B&gt;&lt;BR&gt;"&amp;A59&amp;"&lt;/B&gt;&lt;/FONT&gt;"</f>
        <v>&lt;TR&gt;&lt;TD COLSPAN=7&gt;&lt;FONT SIZE=+1&gt;&lt;B&gt;&lt;BR&gt;Muži 70 a více let:&lt;/B&gt;&lt;/FONT&gt;</v>
      </c>
      <c r="L59" s="1">
        <f aca="true" t="shared" si="3" ref="L59:L64">COUNTIF(F$1:F$65536,F59)</f>
        <v>0</v>
      </c>
      <c r="M59" s="19"/>
    </row>
    <row r="60" spans="1:12" ht="18" customHeight="1">
      <c r="A60" s="3" t="s">
        <v>11</v>
      </c>
      <c r="B60" s="3" t="s">
        <v>12</v>
      </c>
      <c r="C60" s="3" t="s">
        <v>7</v>
      </c>
      <c r="D60" s="3" t="s">
        <v>8</v>
      </c>
      <c r="E60" s="3" t="s">
        <v>9</v>
      </c>
      <c r="F60" s="3" t="s">
        <v>10</v>
      </c>
      <c r="G60" s="13" t="s">
        <v>18</v>
      </c>
      <c r="H60" s="1" t="s">
        <v>19</v>
      </c>
      <c r="L60" s="1">
        <f t="shared" si="3"/>
        <v>8</v>
      </c>
    </row>
    <row r="61" spans="1:12" ht="12.75">
      <c r="A61" s="14">
        <v>4</v>
      </c>
      <c r="B61" s="15" t="s">
        <v>29</v>
      </c>
      <c r="C61" s="20">
        <v>1946</v>
      </c>
      <c r="D61" s="21" t="s">
        <v>3</v>
      </c>
      <c r="E61" s="22" t="s">
        <v>20</v>
      </c>
      <c r="F61" s="23">
        <v>0.018726851851851852</v>
      </c>
      <c r="G61" s="16" t="s">
        <v>87</v>
      </c>
      <c r="H61" s="1" t="str">
        <f>"&lt;TR&gt;&lt;TD&gt;"&amp;A61&amp;"&lt;TD&gt;"&amp;TEXT(B61,"#.")&amp;"&lt;TD&gt;"&amp;C61&amp;"&lt;TD&gt;"&amp;D61&amp;"&lt;TD&gt;"&amp;E61&amp;"&lt;TD&gt;"&amp;TEXT(F61,"mm:ss")&amp;"&lt;TD&gt;"&amp;TEXT(G61,"#.")</f>
        <v>&lt;TR&gt;&lt;TD&gt;4&lt;TD&gt;1.&lt;TD&gt;1946&lt;TD&gt;Šůcha Václav&lt;TD&gt;SV Stříbro&lt;TD&gt;26:58&lt;TD&gt;47.</v>
      </c>
      <c r="I61" s="1">
        <v>23</v>
      </c>
      <c r="J61" s="1">
        <v>50</v>
      </c>
      <c r="L61" s="1">
        <f t="shared" si="3"/>
        <v>1</v>
      </c>
    </row>
    <row r="62" spans="1:13" s="11" customFormat="1" ht="22.5" customHeight="1">
      <c r="A62" s="10" t="s">
        <v>113</v>
      </c>
      <c r="B62" s="12"/>
      <c r="C62" s="10"/>
      <c r="D62" s="10"/>
      <c r="E62" s="10"/>
      <c r="F62" s="10"/>
      <c r="G62" s="10"/>
      <c r="H62" s="11" t="str">
        <f>"&lt;TR&gt;&lt;TD COLSPAN=7&gt;&lt;FONT SIZE=+1&gt;&lt;B&gt;&lt;BR&gt;"&amp;A62&amp;"&lt;/B&gt;&lt;/FONT&gt;"</f>
        <v>&lt;TR&gt;&lt;TD COLSPAN=7&gt;&lt;FONT SIZE=+1&gt;&lt;B&gt;&lt;BR&gt;Ženy 18-39 let:&lt;/B&gt;&lt;/FONT&gt;</v>
      </c>
      <c r="L62" s="1">
        <f t="shared" si="3"/>
        <v>0</v>
      </c>
      <c r="M62" s="19"/>
    </row>
    <row r="63" spans="1:12" ht="18" customHeight="1">
      <c r="A63" s="3" t="s">
        <v>11</v>
      </c>
      <c r="B63" s="3" t="s">
        <v>12</v>
      </c>
      <c r="C63" s="3" t="s">
        <v>7</v>
      </c>
      <c r="D63" s="3" t="s">
        <v>8</v>
      </c>
      <c r="E63" s="3" t="s">
        <v>9</v>
      </c>
      <c r="F63" s="3" t="s">
        <v>10</v>
      </c>
      <c r="G63" s="13" t="s">
        <v>18</v>
      </c>
      <c r="H63" s="1" t="s">
        <v>19</v>
      </c>
      <c r="L63" s="1">
        <f t="shared" si="3"/>
        <v>8</v>
      </c>
    </row>
    <row r="64" spans="1:12" ht="12.75">
      <c r="A64" s="14">
        <v>45</v>
      </c>
      <c r="B64" s="15" t="s">
        <v>29</v>
      </c>
      <c r="C64" s="20">
        <v>1994</v>
      </c>
      <c r="D64" s="21" t="s">
        <v>103</v>
      </c>
      <c r="E64" s="22" t="s">
        <v>22</v>
      </c>
      <c r="F64" s="23">
        <v>0.016168981481481482</v>
      </c>
      <c r="G64" s="16" t="s">
        <v>45</v>
      </c>
      <c r="H64" s="1" t="str">
        <f>"&lt;TR&gt;&lt;TD&gt;"&amp;A64&amp;"&lt;TD&gt;"&amp;TEXT(B64,"#.")&amp;"&lt;TD&gt;"&amp;C64&amp;"&lt;TD&gt;"&amp;D64&amp;"&lt;TD&gt;"&amp;E64&amp;"&lt;TD&gt;"&amp;TEXT(F64,"mm:ss")&amp;"&lt;TD&gt;"&amp;TEXT(G64,"#.")</f>
        <v>&lt;TR&gt;&lt;TD&gt;45&lt;TD&gt;1.&lt;TD&gt;1994&lt;TD&gt;Davidová Lucie&lt;TD&gt;TJ Baník Stříbro&lt;TD&gt;23:17&lt;TD&gt;17.</v>
      </c>
      <c r="I64" s="1">
        <v>25</v>
      </c>
      <c r="J64" s="1">
        <v>9</v>
      </c>
      <c r="L64" s="1">
        <f t="shared" si="3"/>
        <v>1</v>
      </c>
    </row>
    <row r="65" spans="1:7" ht="12.75">
      <c r="A65" s="14">
        <v>20</v>
      </c>
      <c r="B65" s="15" t="s">
        <v>30</v>
      </c>
      <c r="C65" s="20">
        <v>1984</v>
      </c>
      <c r="D65" s="21" t="s">
        <v>118</v>
      </c>
      <c r="E65" s="22" t="s">
        <v>20</v>
      </c>
      <c r="F65" s="23">
        <v>0.017256944444444446</v>
      </c>
      <c r="G65" s="16" t="s">
        <v>59</v>
      </c>
    </row>
    <row r="66" spans="1:7" ht="12.75">
      <c r="A66" s="14">
        <v>57</v>
      </c>
      <c r="B66" s="15" t="s">
        <v>31</v>
      </c>
      <c r="C66" s="20">
        <v>1989</v>
      </c>
      <c r="D66" s="21" t="s">
        <v>144</v>
      </c>
      <c r="E66" s="22" t="s">
        <v>22</v>
      </c>
      <c r="F66" s="23">
        <v>0.01734953703703704</v>
      </c>
      <c r="G66" s="16" t="s">
        <v>67</v>
      </c>
    </row>
    <row r="67" spans="1:7" ht="12.75">
      <c r="A67" s="14">
        <v>30</v>
      </c>
      <c r="B67" s="15" t="s">
        <v>32</v>
      </c>
      <c r="C67" s="20">
        <v>1978</v>
      </c>
      <c r="D67" s="21" t="s">
        <v>126</v>
      </c>
      <c r="E67" s="22" t="s">
        <v>24</v>
      </c>
      <c r="F67" s="23">
        <v>0.01752314814814815</v>
      </c>
      <c r="G67" s="16" t="s">
        <v>70</v>
      </c>
    </row>
    <row r="68" spans="1:7" ht="12.75">
      <c r="A68" s="14">
        <v>68</v>
      </c>
      <c r="B68" s="15" t="s">
        <v>33</v>
      </c>
      <c r="C68" s="20">
        <v>2002</v>
      </c>
      <c r="D68" s="21" t="s">
        <v>169</v>
      </c>
      <c r="E68" s="22" t="s">
        <v>22</v>
      </c>
      <c r="F68" s="23">
        <v>0.017870370370370373</v>
      </c>
      <c r="G68" s="16" t="s">
        <v>74</v>
      </c>
    </row>
    <row r="69" spans="1:7" ht="12.75">
      <c r="A69" s="14">
        <v>59</v>
      </c>
      <c r="B69" s="15" t="s">
        <v>34</v>
      </c>
      <c r="C69" s="20">
        <v>1995</v>
      </c>
      <c r="D69" s="21" t="s">
        <v>132</v>
      </c>
      <c r="E69" s="22" t="s">
        <v>20</v>
      </c>
      <c r="F69" s="23">
        <v>0.020358796296296295</v>
      </c>
      <c r="G69" s="16" t="s">
        <v>91</v>
      </c>
    </row>
    <row r="70" spans="1:7" ht="12.75">
      <c r="A70" s="14">
        <v>73</v>
      </c>
      <c r="B70" s="15" t="s">
        <v>35</v>
      </c>
      <c r="C70" s="20">
        <v>1982</v>
      </c>
      <c r="D70" s="21" t="s">
        <v>104</v>
      </c>
      <c r="E70" s="22" t="s">
        <v>20</v>
      </c>
      <c r="F70" s="23">
        <v>0.02144675925925926</v>
      </c>
      <c r="G70" s="16" t="s">
        <v>95</v>
      </c>
    </row>
    <row r="71" spans="1:7" ht="12.75">
      <c r="A71" s="14">
        <v>51</v>
      </c>
      <c r="B71" s="15" t="s">
        <v>36</v>
      </c>
      <c r="C71" s="20">
        <v>1998</v>
      </c>
      <c r="D71" s="21" t="s">
        <v>134</v>
      </c>
      <c r="E71" s="22" t="s">
        <v>24</v>
      </c>
      <c r="F71" s="23">
        <v>0.02398148148148148</v>
      </c>
      <c r="G71" s="16" t="s">
        <v>99</v>
      </c>
    </row>
    <row r="72" spans="1:7" ht="12.75">
      <c r="A72" s="14">
        <v>77</v>
      </c>
      <c r="B72" s="15" t="s">
        <v>37</v>
      </c>
      <c r="C72" s="20">
        <v>2007</v>
      </c>
      <c r="D72" s="21" t="s">
        <v>145</v>
      </c>
      <c r="E72" s="22" t="s">
        <v>22</v>
      </c>
      <c r="F72" s="23">
        <v>0.024479166666666666</v>
      </c>
      <c r="G72" s="16" t="s">
        <v>128</v>
      </c>
    </row>
    <row r="73" spans="1:7" ht="12.75">
      <c r="A73" s="14">
        <v>78</v>
      </c>
      <c r="B73" s="15" t="s">
        <v>38</v>
      </c>
      <c r="C73" s="20">
        <v>1980</v>
      </c>
      <c r="D73" s="21" t="s">
        <v>145</v>
      </c>
      <c r="E73" s="22" t="s">
        <v>22</v>
      </c>
      <c r="F73" s="23">
        <v>0.02449074074074074</v>
      </c>
      <c r="G73" s="16" t="s">
        <v>129</v>
      </c>
    </row>
    <row r="74" spans="1:7" ht="23.25" customHeight="1">
      <c r="A74" s="10" t="s">
        <v>114</v>
      </c>
      <c r="B74" s="12"/>
      <c r="C74" s="10"/>
      <c r="D74" s="10"/>
      <c r="E74" s="10"/>
      <c r="F74" s="10"/>
      <c r="G74" s="10"/>
    </row>
    <row r="75" spans="1:7" ht="12.75">
      <c r="A75" s="3" t="s">
        <v>11</v>
      </c>
      <c r="B75" s="3" t="s">
        <v>12</v>
      </c>
      <c r="C75" s="3" t="s">
        <v>7</v>
      </c>
      <c r="D75" s="3" t="s">
        <v>8</v>
      </c>
      <c r="E75" s="3" t="s">
        <v>9</v>
      </c>
      <c r="F75" s="3" t="s">
        <v>10</v>
      </c>
      <c r="G75" s="13" t="s">
        <v>18</v>
      </c>
    </row>
    <row r="76" spans="1:7" ht="12.75">
      <c r="A76" s="14">
        <v>19</v>
      </c>
      <c r="B76" s="15" t="s">
        <v>29</v>
      </c>
      <c r="C76" s="20">
        <v>1977</v>
      </c>
      <c r="D76" s="21" t="s">
        <v>124</v>
      </c>
      <c r="E76" s="22" t="s">
        <v>125</v>
      </c>
      <c r="F76" s="23">
        <v>0.01818287037037037</v>
      </c>
      <c r="G76" s="14" t="s">
        <v>77</v>
      </c>
    </row>
    <row r="77" spans="1:7" ht="12.75">
      <c r="A77" s="14">
        <v>17</v>
      </c>
      <c r="B77" s="15" t="s">
        <v>30</v>
      </c>
      <c r="C77" s="20">
        <v>1975</v>
      </c>
      <c r="D77" s="21" t="s">
        <v>102</v>
      </c>
      <c r="E77" s="22" t="s">
        <v>20</v>
      </c>
      <c r="F77" s="23">
        <v>0.01857638888888889</v>
      </c>
      <c r="G77" s="14" t="s">
        <v>80</v>
      </c>
    </row>
    <row r="78" spans="1:7" ht="12.75">
      <c r="A78" s="14">
        <v>29</v>
      </c>
      <c r="B78" s="15" t="s">
        <v>31</v>
      </c>
      <c r="C78" s="20">
        <v>1971</v>
      </c>
      <c r="D78" s="21" t="s">
        <v>100</v>
      </c>
      <c r="E78" s="22" t="s">
        <v>101</v>
      </c>
      <c r="F78" s="23">
        <v>0.019490740740740743</v>
      </c>
      <c r="G78" s="14" t="s">
        <v>89</v>
      </c>
    </row>
    <row r="79" spans="1:7" ht="12.75">
      <c r="A79" s="14">
        <v>64</v>
      </c>
      <c r="B79" s="15" t="s">
        <v>32</v>
      </c>
      <c r="C79" s="20">
        <v>1972</v>
      </c>
      <c r="D79" s="21" t="s">
        <v>140</v>
      </c>
      <c r="E79" s="22" t="s">
        <v>141</v>
      </c>
      <c r="F79" s="23">
        <v>0.023703703703703703</v>
      </c>
      <c r="G79" s="14" t="s">
        <v>96</v>
      </c>
    </row>
    <row r="80" spans="1:7" ht="12.75">
      <c r="A80" s="14">
        <v>80</v>
      </c>
      <c r="B80" s="15" t="s">
        <v>33</v>
      </c>
      <c r="C80" s="20">
        <v>1974</v>
      </c>
      <c r="D80" s="21" t="s">
        <v>142</v>
      </c>
      <c r="E80" s="22" t="s">
        <v>143</v>
      </c>
      <c r="F80" s="23">
        <v>0.02460648148148148</v>
      </c>
      <c r="G80" s="14" t="s">
        <v>130</v>
      </c>
    </row>
    <row r="81" spans="1:13" s="11" customFormat="1" ht="22.5" customHeight="1">
      <c r="A81" s="10" t="s">
        <v>115</v>
      </c>
      <c r="B81" s="12"/>
      <c r="C81" s="10"/>
      <c r="D81" s="10"/>
      <c r="E81" s="10"/>
      <c r="F81" s="10"/>
      <c r="G81" s="10"/>
      <c r="H81" s="11" t="str">
        <f>"&lt;TR&gt;&lt;TD COLSPAN=7&gt;&lt;FONT SIZE=+1&gt;&lt;B&gt;&lt;BR&gt;"&amp;A81&amp;"&lt;/B&gt;&lt;/FONT&gt;"</f>
        <v>&lt;TR&gt;&lt;TD COLSPAN=7&gt;&lt;FONT SIZE=+1&gt;&lt;B&gt;&lt;BR&gt;Ženy 50 a více let:&lt;/B&gt;&lt;/FONT&gt;</v>
      </c>
      <c r="L81" s="1">
        <f>COUNTIF(F:F,F81)</f>
        <v>0</v>
      </c>
      <c r="M81" s="19"/>
    </row>
    <row r="82" spans="1:12" ht="18" customHeight="1">
      <c r="A82" s="3"/>
      <c r="B82" s="3" t="s">
        <v>12</v>
      </c>
      <c r="C82" s="3" t="s">
        <v>7</v>
      </c>
      <c r="D82" s="3" t="s">
        <v>8</v>
      </c>
      <c r="E82" s="3" t="s">
        <v>9</v>
      </c>
      <c r="F82" s="3" t="s">
        <v>10</v>
      </c>
      <c r="G82" s="13" t="s">
        <v>18</v>
      </c>
      <c r="H82" s="1" t="s">
        <v>19</v>
      </c>
      <c r="L82" s="1">
        <f>COUNTIF(F:F,F82)</f>
        <v>8</v>
      </c>
    </row>
    <row r="83" spans="1:7" ht="12.75" customHeight="1">
      <c r="A83" s="14">
        <v>15</v>
      </c>
      <c r="B83" s="15" t="s">
        <v>29</v>
      </c>
      <c r="C83" s="20">
        <v>1964</v>
      </c>
      <c r="D83" s="21" t="s">
        <v>61</v>
      </c>
      <c r="E83" s="22" t="s">
        <v>20</v>
      </c>
      <c r="F83" s="23">
        <v>0.02085648148148148</v>
      </c>
      <c r="G83" s="14" t="s">
        <v>93</v>
      </c>
    </row>
    <row r="84" spans="1:7" ht="12.75" customHeight="1">
      <c r="A84" s="14">
        <v>62</v>
      </c>
      <c r="B84" s="15" t="s">
        <v>30</v>
      </c>
      <c r="C84" s="20">
        <v>1965</v>
      </c>
      <c r="D84" s="21" t="s">
        <v>138</v>
      </c>
      <c r="E84" s="22" t="s">
        <v>139</v>
      </c>
      <c r="F84" s="23">
        <v>0.023738425925925923</v>
      </c>
      <c r="G84" s="14" t="s">
        <v>98</v>
      </c>
    </row>
    <row r="85" s="11" customFormat="1" ht="22.5" customHeight="1">
      <c r="M85" s="19"/>
    </row>
    <row r="86" spans="1:7" ht="15">
      <c r="A86" s="9" t="s">
        <v>137</v>
      </c>
      <c r="B86" s="7"/>
      <c r="C86" s="9"/>
      <c r="D86" s="9"/>
      <c r="E86" s="9" t="s">
        <v>27</v>
      </c>
      <c r="F86" s="9"/>
      <c r="G86" s="9"/>
    </row>
    <row r="87" spans="1:7" ht="12.75">
      <c r="A87" s="7" t="s">
        <v>5</v>
      </c>
      <c r="B87" s="7"/>
      <c r="C87" s="7"/>
      <c r="D87" s="7"/>
      <c r="E87" s="7" t="s">
        <v>4</v>
      </c>
      <c r="F87" s="7"/>
      <c r="G87" s="7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2017-02-18T21:05:41Z</cp:lastPrinted>
  <dcterms:created xsi:type="dcterms:W3CDTF">2001-02-17T11:08:09Z</dcterms:created>
  <dcterms:modified xsi:type="dcterms:W3CDTF">2017-02-18T21:05:49Z</dcterms:modified>
  <cp:category/>
  <cp:version/>
  <cp:contentType/>
  <cp:contentStatus/>
</cp:coreProperties>
</file>