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7320" activeTab="0"/>
  </bookViews>
  <sheets>
    <sheet name="kategorie" sheetId="1" r:id="rId1"/>
    <sheet name="celkově" sheetId="2" r:id="rId2"/>
    <sheet name="plavání" sheetId="3" r:id="rId3"/>
    <sheet name="kolo" sheetId="4" r:id="rId4"/>
    <sheet name="běh" sheetId="5" r:id="rId5"/>
  </sheets>
  <definedNames>
    <definedName name="HTML_CodePage" hidden="1">1250</definedName>
    <definedName name="HTML_Control" localSheetId="4" hidden="1">{"'List1'!$A$1:$E$59"}</definedName>
    <definedName name="HTML_Control" localSheetId="1" hidden="1">{"'List1'!$A$1:$E$59"}</definedName>
    <definedName name="HTML_Control" localSheetId="0" hidden="1">{"'List1'!$A$1:$E$59"}</definedName>
    <definedName name="HTML_Control" localSheetId="3" hidden="1">{"'List1'!$A$1:$E$59"}</definedName>
    <definedName name="HTML_Control" localSheetId="2" hidden="1">{"'List1'!$A$1:$E$59"}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</definedNames>
  <calcPr fullCalcOnLoad="1"/>
</workbook>
</file>

<file path=xl/sharedStrings.xml><?xml version="1.0" encoding="utf-8"?>
<sst xmlns="http://schemas.openxmlformats.org/spreadsheetml/2006/main" count="657" uniqueCount="125">
  <si>
    <t>VÝSLEDKOVÁ  LISTINA</t>
  </si>
  <si>
    <t>Plavání</t>
  </si>
  <si>
    <t>Kolo</t>
  </si>
  <si>
    <t>Běh</t>
  </si>
  <si>
    <t>Celkem</t>
  </si>
  <si>
    <t>Cyklodrak Stříbro</t>
  </si>
  <si>
    <t>&lt;TR&gt;&lt;TH&gt;Start. č.&lt;TH&gt;Pořadí&lt;TH&gt;Ročník&lt;TH&gt;Jméno&lt;TH&gt;Oddíl&lt;TH&gt;Plavání&lt;TH&gt;Kolo&lt;TH&gt;Běh&lt;TH&gt;Celkem</t>
  </si>
  <si>
    <t>&lt;TR&gt;&lt;TD COLSPAN=9&gt;&lt;B&gt;&lt;I&gt;&amp;nbsp;&lt;/I&gt;&lt;/B&gt;</t>
  </si>
  <si>
    <t>&lt;Table border=0 width=800 CELLSPACING=1 CELLPADDING=1&gt;</t>
  </si>
  <si>
    <t>&lt;col align=center&gt;&lt;col align=right&gt;&lt;col align=center&gt;&lt;col&gt;&lt;col&gt;&lt;col align=center&gt;&lt;col align=center&gt;&lt;col align=center&gt;&lt;col align=center&gt;</t>
  </si>
  <si>
    <t>&lt;HTML&gt;&lt;HEAD&gt;</t>
  </si>
  <si>
    <t>&lt;meta http-equiv="Content-Type" content="text/html; charset=windows-1250"&gt;</t>
  </si>
  <si>
    <t>&lt;LINK href="obr/behy.css" type=text/css rel=StyleSheet&gt;</t>
  </si>
  <si>
    <t>&lt;BODY&gt;&lt;CENTER&gt;</t>
  </si>
  <si>
    <t>Leško Jiří</t>
  </si>
  <si>
    <t>Kučík Štefan</t>
  </si>
  <si>
    <t>Volena Radek</t>
  </si>
  <si>
    <t>Kotek Silvestr</t>
  </si>
  <si>
    <t>Engineering</t>
  </si>
  <si>
    <t>Weissar Petr</t>
  </si>
  <si>
    <t>Karlíčková Martina</t>
  </si>
  <si>
    <r>
      <t>&lt;TITLE&gt;Výsledky Výrovského Triatlonu 200</t>
    </r>
    <r>
      <rPr>
        <sz val="10"/>
        <color indexed="10"/>
        <rFont val="Arial"/>
        <family val="2"/>
      </rPr>
      <t>8</t>
    </r>
    <r>
      <rPr>
        <sz val="10"/>
        <rFont val="Arial"/>
        <family val="2"/>
      </rPr>
      <t>&lt;/TITLE&gt;&lt;/HEAD&gt;</t>
    </r>
  </si>
  <si>
    <r>
      <t xml:space="preserve">&lt;TR&gt;&lt;TD COLSPAN=9&gt;&lt;h2&gt;&lt;B&gt;&lt;U&gt;Výsledková listina </t>
    </r>
    <r>
      <rPr>
        <sz val="10"/>
        <color indexed="10"/>
        <rFont val="Arial"/>
        <family val="2"/>
      </rPr>
      <t>10</t>
    </r>
    <r>
      <rPr>
        <sz val="10"/>
        <rFont val="Arial"/>
        <family val="2"/>
      </rPr>
      <t>. ročníku Výrovského triatlonu&lt;/I&gt;&lt;/B&gt;&lt;/h2&gt;</t>
    </r>
  </si>
  <si>
    <t>st.č.</t>
  </si>
  <si>
    <t>pořadí</t>
  </si>
  <si>
    <t>ročník</t>
  </si>
  <si>
    <t>jméno</t>
  </si>
  <si>
    <t>oddíl</t>
  </si>
  <si>
    <t>Šůcha Václav</t>
  </si>
  <si>
    <t>Sdružení vytrvalců Stříbro</t>
  </si>
  <si>
    <t>Pilsenman</t>
  </si>
  <si>
    <t>TTK Slavia Plzeň</t>
  </si>
  <si>
    <t>Trávníček Jiří</t>
  </si>
  <si>
    <t>CELKOVÉ 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</si>
  <si>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</si>
  <si>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</si>
  <si>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</si>
  <si>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</si>
  <si>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</si>
  <si>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</si>
  <si>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</si>
  <si>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</si>
  <si>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</si>
  <si>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</si>
  <si>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</si>
  <si>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</si>
  <si>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</si>
  <si>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</si>
  <si>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</si>
  <si>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</si>
  <si>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</si>
  <si>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</si>
  <si>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</si>
  <si>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</si>
  <si>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</si>
  <si>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</si>
  <si>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</si>
  <si>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</si>
  <si>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MUŽI A (17-29 let)</t>
  </si>
  <si>
    <t>MUŽI B (30-39 let)</t>
  </si>
  <si>
    <t>VETERÁNI A (40-49 let)</t>
  </si>
  <si>
    <t>VETERÁNI B (50-59 let)</t>
  </si>
  <si>
    <t>ŽENY (17 a více let)</t>
  </si>
  <si>
    <t>VETERÁNI C (60 a více let)</t>
  </si>
  <si>
    <t>Stahl Jaroslav</t>
  </si>
  <si>
    <t>Kladruby</t>
  </si>
  <si>
    <t>Výrovský triatlon - 13. ročník</t>
  </si>
  <si>
    <t>Výrov 30.06.2012</t>
  </si>
  <si>
    <t>Organizátor: Sdružení vytrvalců Stříbro, Cyklodrak Stříbro</t>
  </si>
  <si>
    <t>Šneberger Jan</t>
  </si>
  <si>
    <t>Falcon Rokycany</t>
  </si>
  <si>
    <t>Šmolík  Jaroslav</t>
  </si>
  <si>
    <t>Mikulovský Aleš</t>
  </si>
  <si>
    <t>Bukovjan Petr</t>
  </si>
  <si>
    <t>Suda Josef</t>
  </si>
  <si>
    <t>SK Přimda</t>
  </si>
  <si>
    <t>Stach Ladislav</t>
  </si>
  <si>
    <t>Stříbro</t>
  </si>
  <si>
    <t>Minařík Petr</t>
  </si>
  <si>
    <t>Rokycany</t>
  </si>
  <si>
    <t>Zeman Martin</t>
  </si>
  <si>
    <t>Kulturistika Stříbro</t>
  </si>
  <si>
    <t>Holčík Jan</t>
  </si>
  <si>
    <t>Bíba Jan</t>
  </si>
  <si>
    <t>Chuchlík Miroslav</t>
  </si>
  <si>
    <t>Plzeň</t>
  </si>
  <si>
    <t>Kovář Vladimír</t>
  </si>
  <si>
    <t>KČT AŠ</t>
  </si>
  <si>
    <t>Budek Milan</t>
  </si>
  <si>
    <t>Škarda Zdeněk</t>
  </si>
  <si>
    <t>David Ivan</t>
  </si>
  <si>
    <t>Ungr Milan</t>
  </si>
  <si>
    <t>Procházka Jiří</t>
  </si>
  <si>
    <t>Vlasák Jaroslav</t>
  </si>
  <si>
    <t>Matějka Miloš</t>
  </si>
  <si>
    <t>Čeček Jiří</t>
  </si>
  <si>
    <t>Ganaj Karel</t>
  </si>
  <si>
    <t>Švábinová Šárka</t>
  </si>
  <si>
    <t>Turnov</t>
  </si>
  <si>
    <t>Svěráková Dáša</t>
  </si>
  <si>
    <t>Cyklotrening</t>
  </si>
  <si>
    <t>Brantlová Jana</t>
  </si>
  <si>
    <t>Mílaři Domažlice</t>
  </si>
  <si>
    <t>Sborníková Veronika</t>
  </si>
  <si>
    <t>Slavia Plzeň</t>
  </si>
  <si>
    <t>Laudová Lenka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</si>
  <si>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</si>
  <si>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</si>
  <si>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</si>
  <si>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</si>
  <si>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</si>
  <si>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</si>
  <si>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</si>
  <si>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</si>
  <si>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</si>
  <si>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Počasí: Jasno, extrémní teploty kolem 30 st.</t>
  </si>
  <si>
    <t>Squash Stříbro</t>
  </si>
  <si>
    <t>DNF</t>
  </si>
  <si>
    <t>CELKOVÉ POŘADÍ PLAVÁNÍ</t>
  </si>
  <si>
    <t>CELKOVÉ POŘADÍ KOLO</t>
  </si>
  <si>
    <t>CELKOVÉ POŘADÍ BĚH</t>
  </si>
  <si>
    <t>600 m plavání, 33 km kolo MTB, 9,5 km běh</t>
  </si>
  <si>
    <t>34.</t>
  </si>
  <si>
    <t>35.</t>
  </si>
  <si>
    <t>ztráta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</si>
</sst>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\1\9#"/>
  </numFmts>
  <fonts count="30">
    <font>
      <sz val="10"/>
      <name val="Times New Roman CE"/>
      <family val="0"/>
    </font>
    <font>
      <u val="single"/>
      <sz val="12.5"/>
      <color indexed="12"/>
      <name val="Times New Roman CE"/>
      <family val="0"/>
    </font>
    <font>
      <u val="single"/>
      <sz val="12.5"/>
      <color indexed="36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21" fontId="20" fillId="0" borderId="0" xfId="0" applyNumberFormat="1" applyFont="1" applyAlignment="1">
      <alignment horizontal="center" vertical="center"/>
    </xf>
    <xf numFmtId="21" fontId="20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/>
    </xf>
    <xf numFmtId="21" fontId="2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tabSelected="1" zoomScale="125" zoomScaleNormal="125" workbookViewId="0" topLeftCell="A7">
      <selection activeCell="AI28" sqref="AI28"/>
    </sheetView>
  </sheetViews>
  <sheetFormatPr defaultColWidth="9.00390625" defaultRowHeight="12.75"/>
  <cols>
    <col min="1" max="1" width="8.875" style="1" bestFit="1" customWidth="1"/>
    <col min="2" max="2" width="9.00390625" style="9" customWidth="1"/>
    <col min="3" max="3" width="20.625" style="1" customWidth="1"/>
    <col min="4" max="4" width="9.375" style="9" customWidth="1"/>
    <col min="5" max="5" width="27.125" style="1" customWidth="1"/>
    <col min="6" max="7" width="9.625" style="1" customWidth="1"/>
    <col min="8" max="8" width="9.375" style="1" customWidth="1"/>
    <col min="9" max="9" width="10.50390625" style="1" bestFit="1" customWidth="1"/>
    <col min="10" max="10" width="23.625" style="2" hidden="1" customWidth="1"/>
    <col min="11" max="21" width="4.50390625" style="1" hidden="1" customWidth="1"/>
    <col min="22" max="23" width="11.00390625" style="1" hidden="1" customWidth="1"/>
    <col min="24" max="29" width="9.375" style="1" hidden="1" customWidth="1"/>
    <col min="30" max="30" width="9.875" style="1" hidden="1" customWidth="1"/>
    <col min="31" max="32" width="9.375" style="1" hidden="1" customWidth="1"/>
    <col min="33" max="16384" width="9.375" style="1" customWidth="1"/>
  </cols>
  <sheetData>
    <row r="1" ht="12.75" hidden="1">
      <c r="J1" s="2" t="s">
        <v>10</v>
      </c>
    </row>
    <row r="2" ht="12.75" hidden="1">
      <c r="J2" s="2" t="s">
        <v>11</v>
      </c>
    </row>
    <row r="3" ht="12.75" hidden="1">
      <c r="J3" s="2" t="s">
        <v>12</v>
      </c>
    </row>
    <row r="4" ht="12.75" hidden="1">
      <c r="J4" s="2" t="s">
        <v>21</v>
      </c>
    </row>
    <row r="5" ht="12.75" hidden="1">
      <c r="J5" s="2" t="s">
        <v>13</v>
      </c>
    </row>
    <row r="6" ht="12.75" hidden="1">
      <c r="J6" s="2" t="s">
        <v>8</v>
      </c>
    </row>
    <row r="7" spans="1:10" ht="30" customHeight="1" thickBot="1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2" t="s">
        <v>9</v>
      </c>
    </row>
    <row r="8" spans="1:10" s="3" customFormat="1" ht="24" customHeight="1">
      <c r="A8" s="17" t="s">
        <v>66</v>
      </c>
      <c r="B8" s="17"/>
      <c r="C8" s="17"/>
      <c r="D8" s="17"/>
      <c r="E8" s="17"/>
      <c r="F8" s="17"/>
      <c r="G8" s="17"/>
      <c r="H8" s="17"/>
      <c r="I8" s="17"/>
      <c r="J8" s="2" t="s">
        <v>22</v>
      </c>
    </row>
    <row r="9" spans="1:10" ht="24" customHeight="1">
      <c r="A9" s="18" t="s">
        <v>67</v>
      </c>
      <c r="B9" s="18"/>
      <c r="C9" s="18"/>
      <c r="D9" s="18"/>
      <c r="E9" s="18"/>
      <c r="F9" s="18"/>
      <c r="G9" s="18"/>
      <c r="H9" s="18"/>
      <c r="I9" s="18"/>
      <c r="J9" s="2" t="str">
        <f>"&lt;TR&gt;&lt;TD COLSPAN=9&gt;"&amp;A9</f>
        <v>&lt;TR&gt;&lt;TD COLSPAN=9&gt;Výrov 30.06.2012</v>
      </c>
    </row>
    <row r="10" spans="1:10" ht="24" customHeight="1">
      <c r="A10" s="19" t="s">
        <v>121</v>
      </c>
      <c r="B10" s="19"/>
      <c r="C10" s="19"/>
      <c r="D10" s="19"/>
      <c r="E10" s="19"/>
      <c r="F10" s="19"/>
      <c r="G10" s="19"/>
      <c r="H10" s="19"/>
      <c r="I10" s="19"/>
      <c r="J10" s="2" t="str">
        <f>"&lt;TR&gt;&lt;TD COLSPAN=9&gt;&lt;B&gt;&lt;I&gt;"&amp;A10&amp;"&lt;/I&gt;&lt;/B&gt;"</f>
        <v>&lt;TR&gt;&lt;TD COLSPAN=9&gt;&lt;B&gt;&lt;I&gt;600 m plavání, 33 km kolo MTB, 9,5 km běh&lt;/I&gt;&lt;/B&gt;</v>
      </c>
    </row>
    <row r="11" spans="1:10" ht="24" customHeight="1">
      <c r="A11" s="15" t="s">
        <v>68</v>
      </c>
      <c r="B11" s="15"/>
      <c r="C11" s="15"/>
      <c r="D11" s="15"/>
      <c r="E11" s="15"/>
      <c r="F11" s="15"/>
      <c r="G11" s="15"/>
      <c r="H11" s="15"/>
      <c r="I11" s="15"/>
      <c r="J11" s="2" t="str">
        <f>"&lt;TR&gt;&lt;TD COLSPAN=9&gt;&lt;I&gt;"&amp;A11&amp;"&lt;/I&gt;"</f>
        <v>&lt;TR&gt;&lt;TD COLSPAN=9&gt;&lt;I&gt;Organizátor: Sdružení vytrvalců Stříbro, Cyklodrak Stříbro&lt;/I&gt;</v>
      </c>
    </row>
    <row r="12" spans="1:9" ht="24" customHeight="1">
      <c r="A12" s="15" t="s">
        <v>115</v>
      </c>
      <c r="B12" s="15"/>
      <c r="C12" s="15"/>
      <c r="D12" s="15"/>
      <c r="E12" s="15"/>
      <c r="F12" s="15"/>
      <c r="G12" s="15"/>
      <c r="H12" s="15"/>
      <c r="I12" s="15"/>
    </row>
    <row r="13" spans="1:10" ht="19.5" customHeight="1">
      <c r="A13" s="4"/>
      <c r="B13" s="8"/>
      <c r="C13" s="4"/>
      <c r="D13" s="8"/>
      <c r="E13" s="4"/>
      <c r="F13" s="4"/>
      <c r="G13" s="4"/>
      <c r="H13" s="5"/>
      <c r="I13" s="5"/>
      <c r="J13" s="2" t="s">
        <v>7</v>
      </c>
    </row>
    <row r="14" spans="1:32" ht="15.75">
      <c r="A14" s="14" t="s">
        <v>62</v>
      </c>
      <c r="B14" s="14"/>
      <c r="C14" s="14"/>
      <c r="D14" s="14"/>
      <c r="E14" s="14"/>
      <c r="F14" s="14"/>
      <c r="G14" s="14"/>
      <c r="H14" s="14"/>
      <c r="I14" s="14"/>
      <c r="V14" s="6"/>
      <c r="W14" s="6"/>
      <c r="AD14" s="6"/>
      <c r="AE14" s="6"/>
      <c r="AF14" s="7"/>
    </row>
    <row r="15" spans="1:32" ht="12.75">
      <c r="A15" s="10" t="s">
        <v>23</v>
      </c>
      <c r="B15" s="11" t="s">
        <v>24</v>
      </c>
      <c r="C15" s="10" t="s">
        <v>26</v>
      </c>
      <c r="D15" s="12" t="s">
        <v>25</v>
      </c>
      <c r="E15" s="10" t="s">
        <v>27</v>
      </c>
      <c r="F15" s="13" t="s">
        <v>1</v>
      </c>
      <c r="G15" s="13" t="s">
        <v>2</v>
      </c>
      <c r="H15" s="13" t="s">
        <v>3</v>
      </c>
      <c r="I15" s="13" t="s">
        <v>4</v>
      </c>
      <c r="V15" s="6"/>
      <c r="W15" s="6"/>
      <c r="AD15" s="6"/>
      <c r="AE15" s="6"/>
      <c r="AF15" s="7"/>
    </row>
    <row r="16" spans="1:33" ht="12.75">
      <c r="A16" s="9">
        <v>15</v>
      </c>
      <c r="B16" s="9" t="s">
        <v>34</v>
      </c>
      <c r="C16" s="1" t="s">
        <v>99</v>
      </c>
      <c r="D16" s="9">
        <v>1979</v>
      </c>
      <c r="E16" s="1" t="s">
        <v>100</v>
      </c>
      <c r="F16" s="6">
        <v>0.00587962962962963</v>
      </c>
      <c r="G16" s="6">
        <v>0.04791666666666666</v>
      </c>
      <c r="H16" s="6">
        <v>0.032685185185185185</v>
      </c>
      <c r="I16" s="6">
        <v>0.08648148148148148</v>
      </c>
      <c r="AG16" s="6"/>
    </row>
    <row r="17" spans="1:33" ht="12.75">
      <c r="A17" s="9">
        <v>21</v>
      </c>
      <c r="B17" s="9" t="s">
        <v>35</v>
      </c>
      <c r="C17" s="1" t="s">
        <v>101</v>
      </c>
      <c r="D17" s="9">
        <v>1995</v>
      </c>
      <c r="E17" s="1" t="s">
        <v>102</v>
      </c>
      <c r="F17" s="6">
        <v>0.0052662037037037035</v>
      </c>
      <c r="G17" s="6">
        <v>0.05871527777777778</v>
      </c>
      <c r="H17" s="6">
        <v>0.036759259259259255</v>
      </c>
      <c r="I17" s="6">
        <v>0.10074074074074074</v>
      </c>
      <c r="AG17" s="6"/>
    </row>
    <row r="18" spans="1:33" ht="12.75">
      <c r="A18" s="9">
        <v>14</v>
      </c>
      <c r="B18" s="9" t="s">
        <v>36</v>
      </c>
      <c r="C18" s="1" t="s">
        <v>97</v>
      </c>
      <c r="D18" s="9">
        <v>1965</v>
      </c>
      <c r="E18" s="1" t="s">
        <v>98</v>
      </c>
      <c r="F18" s="6">
        <v>0.007604166666666666</v>
      </c>
      <c r="G18" s="6">
        <v>0.06547453703703705</v>
      </c>
      <c r="H18" s="6">
        <v>0.05035879629629628</v>
      </c>
      <c r="I18" s="6">
        <v>0.1234375</v>
      </c>
      <c r="AG18" s="6"/>
    </row>
    <row r="19" spans="1:33" ht="12.75">
      <c r="A19" s="9">
        <v>25</v>
      </c>
      <c r="B19" s="9" t="s">
        <v>37</v>
      </c>
      <c r="C19" s="1" t="s">
        <v>105</v>
      </c>
      <c r="D19" s="9">
        <v>1967</v>
      </c>
      <c r="F19" s="6">
        <v>0.006481481481481481</v>
      </c>
      <c r="G19" s="6">
        <v>0.06349537037037038</v>
      </c>
      <c r="H19" s="6">
        <v>0.06045138888888888</v>
      </c>
      <c r="I19" s="6">
        <v>0.13042824074074075</v>
      </c>
      <c r="AG19" s="6"/>
    </row>
    <row r="20" spans="1:33" ht="12.75">
      <c r="A20" s="9">
        <v>23</v>
      </c>
      <c r="B20" s="9" t="s">
        <v>38</v>
      </c>
      <c r="C20" s="1" t="s">
        <v>20</v>
      </c>
      <c r="D20" s="9">
        <v>1980</v>
      </c>
      <c r="E20" s="1" t="s">
        <v>18</v>
      </c>
      <c r="F20" s="6">
        <v>0.007025462962962963</v>
      </c>
      <c r="G20" s="6">
        <v>0.06966435185185184</v>
      </c>
      <c r="H20" s="6">
        <v>0.055613425925925934</v>
      </c>
      <c r="I20" s="6">
        <v>0.13230324074074074</v>
      </c>
      <c r="AG20" s="6"/>
    </row>
    <row r="21" spans="1:33" ht="12.75">
      <c r="A21" s="9">
        <v>22</v>
      </c>
      <c r="B21" s="9" t="s">
        <v>39</v>
      </c>
      <c r="C21" s="1" t="s">
        <v>103</v>
      </c>
      <c r="D21" s="9">
        <v>1984</v>
      </c>
      <c r="E21" s="1" t="s">
        <v>104</v>
      </c>
      <c r="F21" s="6">
        <v>0.0066782407407407415</v>
      </c>
      <c r="G21" s="6">
        <v>0.0934375</v>
      </c>
      <c r="H21" s="6">
        <v>0.06151620370370368</v>
      </c>
      <c r="I21" s="6">
        <v>0.16163194444444443</v>
      </c>
      <c r="AG21" s="6"/>
    </row>
    <row r="22" spans="1:9" ht="15" customHeight="1">
      <c r="A22" s="9"/>
      <c r="I22" s="6"/>
    </row>
    <row r="23" spans="1:32" ht="15.75">
      <c r="A23" s="14" t="s">
        <v>58</v>
      </c>
      <c r="B23" s="14"/>
      <c r="C23" s="14"/>
      <c r="D23" s="14"/>
      <c r="E23" s="14"/>
      <c r="F23" s="14"/>
      <c r="G23" s="14"/>
      <c r="H23" s="14"/>
      <c r="I23" s="14"/>
      <c r="J23" s="2" t="str">
        <f>"&lt;TR&gt;&lt;TD COLSPAN=9&gt;&lt;FONT SIZE=+1&gt;&lt;B&gt;&lt;BR&gt;"&amp;A23&amp;"&lt;/B&gt;&lt;/FONT&gt;"</f>
        <v>&lt;TR&gt;&lt;TD COLSPAN=9&gt;&lt;FONT SIZE=+1&gt;&lt;B&gt;&lt;BR&gt;MUŽI A (17-29 let)&lt;/B&gt;&lt;/FONT&gt;</v>
      </c>
      <c r="M23" s="1">
        <v>1</v>
      </c>
      <c r="V23" s="6">
        <f>TIME(S23,T23,U23)</f>
        <v>0</v>
      </c>
      <c r="W23" s="6">
        <f>+V23-I23</f>
        <v>0</v>
      </c>
      <c r="Z23" s="1">
        <v>9</v>
      </c>
      <c r="AA23" s="1">
        <v>1</v>
      </c>
      <c r="AB23" s="1">
        <v>38</v>
      </c>
      <c r="AC23" s="1">
        <v>30</v>
      </c>
      <c r="AD23" s="6">
        <f>TIME(AA23,AB23,AC23)</f>
        <v>0.06840277777777777</v>
      </c>
      <c r="AE23" s="6">
        <f>VLOOKUP(Z23,A:F,6,0)</f>
        <v>0.005219907407407407</v>
      </c>
      <c r="AF23" s="7">
        <f>+AD23-AE23</f>
        <v>0.06318287037037036</v>
      </c>
    </row>
    <row r="24" spans="1:32" ht="12.75">
      <c r="A24" s="10" t="s">
        <v>23</v>
      </c>
      <c r="B24" s="11" t="s">
        <v>24</v>
      </c>
      <c r="C24" s="10" t="s">
        <v>26</v>
      </c>
      <c r="D24" s="12" t="s">
        <v>25</v>
      </c>
      <c r="E24" s="10" t="s">
        <v>27</v>
      </c>
      <c r="F24" s="13" t="s">
        <v>1</v>
      </c>
      <c r="G24" s="13" t="s">
        <v>2</v>
      </c>
      <c r="H24" s="13" t="s">
        <v>3</v>
      </c>
      <c r="I24" s="13" t="s">
        <v>4</v>
      </c>
      <c r="J24" s="2" t="s">
        <v>6</v>
      </c>
      <c r="M24" s="1">
        <v>1</v>
      </c>
      <c r="V24" s="6">
        <f>TIME(S24,T24,U24)</f>
        <v>0</v>
      </c>
      <c r="W24" s="6" t="e">
        <f>+V24-I24</f>
        <v>#VALUE!</v>
      </c>
      <c r="Z24" s="1">
        <v>10</v>
      </c>
      <c r="AA24" s="1">
        <v>1</v>
      </c>
      <c r="AB24" s="1">
        <v>38</v>
      </c>
      <c r="AC24" s="1">
        <v>45</v>
      </c>
      <c r="AD24" s="6">
        <f>TIME(AA24,AB24,AC24)</f>
        <v>0.0685763888888889</v>
      </c>
      <c r="AE24" s="6">
        <f>VLOOKUP(Z24,A:F,6,0)</f>
        <v>0.00806712962962963</v>
      </c>
      <c r="AF24" s="7">
        <f>+AD24-AE24</f>
        <v>0.06050925925925926</v>
      </c>
    </row>
    <row r="25" spans="1:33" ht="12.75">
      <c r="A25" s="9">
        <v>9</v>
      </c>
      <c r="B25" s="9" t="s">
        <v>34</v>
      </c>
      <c r="C25" s="1" t="s">
        <v>69</v>
      </c>
      <c r="D25" s="9">
        <v>1985</v>
      </c>
      <c r="E25" s="1" t="s">
        <v>70</v>
      </c>
      <c r="F25" s="6">
        <v>0.005219907407407407</v>
      </c>
      <c r="G25" s="6">
        <v>0.04721064814814815</v>
      </c>
      <c r="H25" s="6">
        <v>0.028483796296296295</v>
      </c>
      <c r="I25" s="6">
        <v>0.08091435185185185</v>
      </c>
      <c r="AG25" s="6"/>
    </row>
    <row r="26" spans="1:33" ht="12.75">
      <c r="A26" s="9">
        <v>17</v>
      </c>
      <c r="B26" s="9" t="s">
        <v>35</v>
      </c>
      <c r="C26" s="1" t="s">
        <v>72</v>
      </c>
      <c r="D26" s="9">
        <v>1986</v>
      </c>
      <c r="F26" s="6">
        <v>0.006967592592592592</v>
      </c>
      <c r="G26" s="6">
        <v>0.05358796296296296</v>
      </c>
      <c r="H26" s="6">
        <v>0.03916666666666667</v>
      </c>
      <c r="I26" s="6">
        <v>0.09972222222222223</v>
      </c>
      <c r="AG26" s="6"/>
    </row>
    <row r="27" spans="1:33" ht="12.75">
      <c r="A27" s="9">
        <v>30</v>
      </c>
      <c r="B27" s="9" t="s">
        <v>36</v>
      </c>
      <c r="C27" s="1" t="s">
        <v>73</v>
      </c>
      <c r="D27" s="9">
        <v>1985</v>
      </c>
      <c r="E27" s="1" t="s">
        <v>5</v>
      </c>
      <c r="F27" s="6">
        <v>0.00650462962962963</v>
      </c>
      <c r="G27" s="6">
        <v>0.0578125</v>
      </c>
      <c r="H27" s="6">
        <v>0.037013888888888874</v>
      </c>
      <c r="I27" s="6">
        <v>0.10133101851851851</v>
      </c>
      <c r="AG27" s="6"/>
    </row>
    <row r="28" spans="1:33" ht="12.75">
      <c r="A28" s="9">
        <v>16</v>
      </c>
      <c r="B28" s="9" t="s">
        <v>37</v>
      </c>
      <c r="C28" s="1" t="s">
        <v>71</v>
      </c>
      <c r="D28" s="9">
        <v>1986</v>
      </c>
      <c r="F28" s="6">
        <v>0.00755787037037037</v>
      </c>
      <c r="G28" s="6">
        <v>0.05775462962962963</v>
      </c>
      <c r="H28" s="6">
        <v>0.04056712962962965</v>
      </c>
      <c r="I28" s="6">
        <v>0.10587962962962964</v>
      </c>
      <c r="AG28" s="6"/>
    </row>
    <row r="29" spans="1:9" ht="15" customHeight="1">
      <c r="A29" s="9"/>
      <c r="I29" s="6"/>
    </row>
    <row r="30" spans="1:9" ht="15.75">
      <c r="A30" s="14" t="s">
        <v>59</v>
      </c>
      <c r="B30" s="14"/>
      <c r="C30" s="14"/>
      <c r="D30" s="14"/>
      <c r="E30" s="14"/>
      <c r="F30" s="14"/>
      <c r="G30" s="14"/>
      <c r="H30" s="14"/>
      <c r="I30" s="14"/>
    </row>
    <row r="31" spans="1:9" ht="12.75">
      <c r="A31" s="10" t="s">
        <v>23</v>
      </c>
      <c r="B31" s="11" t="s">
        <v>24</v>
      </c>
      <c r="C31" s="10" t="s">
        <v>26</v>
      </c>
      <c r="D31" s="12" t="s">
        <v>25</v>
      </c>
      <c r="E31" s="10" t="s">
        <v>27</v>
      </c>
      <c r="F31" s="13" t="s">
        <v>1</v>
      </c>
      <c r="G31" s="13" t="s">
        <v>2</v>
      </c>
      <c r="H31" s="13" t="s">
        <v>3</v>
      </c>
      <c r="I31" s="13" t="s">
        <v>4</v>
      </c>
    </row>
    <row r="32" spans="1:9" ht="12.75">
      <c r="A32" s="9">
        <v>34</v>
      </c>
      <c r="B32" s="9" t="s">
        <v>34</v>
      </c>
      <c r="C32" s="1" t="s">
        <v>83</v>
      </c>
      <c r="D32" s="9">
        <v>1976</v>
      </c>
      <c r="E32" s="1" t="s">
        <v>29</v>
      </c>
      <c r="F32" s="6">
        <v>0.006215277777777777</v>
      </c>
      <c r="G32" s="6">
        <v>0.047592592592592596</v>
      </c>
      <c r="H32" s="6">
        <v>0.03121527777777778</v>
      </c>
      <c r="I32" s="6">
        <v>0.08502314814814815</v>
      </c>
    </row>
    <row r="33" spans="1:9" ht="12.75">
      <c r="A33" s="9">
        <v>6</v>
      </c>
      <c r="B33" s="9" t="s">
        <v>35</v>
      </c>
      <c r="C33" s="1" t="s">
        <v>74</v>
      </c>
      <c r="D33" s="9">
        <v>1978</v>
      </c>
      <c r="E33" s="1" t="s">
        <v>75</v>
      </c>
      <c r="F33" s="6">
        <v>0.006180555555555556</v>
      </c>
      <c r="G33" s="6">
        <v>0.052488425925925924</v>
      </c>
      <c r="H33" s="6">
        <v>0.035601851851851864</v>
      </c>
      <c r="I33" s="6">
        <v>0.09427083333333335</v>
      </c>
    </row>
    <row r="34" spans="1:9" ht="12.75">
      <c r="A34" s="9">
        <v>7</v>
      </c>
      <c r="B34" s="9" t="s">
        <v>36</v>
      </c>
      <c r="C34" s="1" t="s">
        <v>76</v>
      </c>
      <c r="D34" s="9">
        <v>1980</v>
      </c>
      <c r="E34" s="1" t="s">
        <v>77</v>
      </c>
      <c r="F34" s="6">
        <v>0.007488425925925926</v>
      </c>
      <c r="G34" s="6">
        <v>0.05364583333333333</v>
      </c>
      <c r="H34" s="6">
        <v>0.040833333333333326</v>
      </c>
      <c r="I34" s="6">
        <v>0.10196759259259258</v>
      </c>
    </row>
    <row r="35" spans="1:9" ht="12.75">
      <c r="A35" s="9">
        <v>24</v>
      </c>
      <c r="B35" s="9" t="s">
        <v>37</v>
      </c>
      <c r="C35" s="1" t="s">
        <v>82</v>
      </c>
      <c r="D35" s="9">
        <v>1977</v>
      </c>
      <c r="E35" s="1" t="s">
        <v>77</v>
      </c>
      <c r="F35" s="6">
        <v>0.008217592592592594</v>
      </c>
      <c r="G35" s="6">
        <v>0.06131944444444444</v>
      </c>
      <c r="H35" s="6">
        <v>0.04174768518518519</v>
      </c>
      <c r="I35" s="6">
        <v>0.11128472222222223</v>
      </c>
    </row>
    <row r="36" spans="1:9" ht="12.75">
      <c r="A36" s="9">
        <v>1</v>
      </c>
      <c r="B36" s="9" t="s">
        <v>38</v>
      </c>
      <c r="C36" s="1" t="s">
        <v>64</v>
      </c>
      <c r="D36" s="9">
        <v>1980</v>
      </c>
      <c r="E36" s="1" t="s">
        <v>65</v>
      </c>
      <c r="F36" s="6">
        <v>0.0065625</v>
      </c>
      <c r="G36" s="6">
        <v>0.0651851851851852</v>
      </c>
      <c r="H36" s="6">
        <v>0.04087962962962961</v>
      </c>
      <c r="I36" s="6">
        <v>0.1126273148148148</v>
      </c>
    </row>
    <row r="37" spans="1:9" ht="12.75">
      <c r="A37" s="9">
        <v>12</v>
      </c>
      <c r="B37" s="9" t="s">
        <v>39</v>
      </c>
      <c r="C37" s="1" t="s">
        <v>80</v>
      </c>
      <c r="D37" s="9">
        <v>1976</v>
      </c>
      <c r="E37" s="1" t="s">
        <v>81</v>
      </c>
      <c r="F37" s="6">
        <v>0.007754629629629629</v>
      </c>
      <c r="G37" s="6">
        <v>0.06178240740740741</v>
      </c>
      <c r="H37" s="6">
        <v>0.04938657407407407</v>
      </c>
      <c r="I37" s="6">
        <v>0.1189236111111111</v>
      </c>
    </row>
    <row r="38" spans="1:9" ht="12.75">
      <c r="A38" s="9">
        <v>8</v>
      </c>
      <c r="C38" s="1" t="s">
        <v>78</v>
      </c>
      <c r="D38" s="9">
        <v>1976</v>
      </c>
      <c r="E38" s="1" t="s">
        <v>79</v>
      </c>
      <c r="F38" s="6">
        <v>0.005104166666666667</v>
      </c>
      <c r="G38" s="6" t="s">
        <v>117</v>
      </c>
      <c r="H38" s="6" t="s">
        <v>117</v>
      </c>
      <c r="I38" s="6" t="s">
        <v>117</v>
      </c>
    </row>
    <row r="39" ht="15" customHeight="1"/>
    <row r="40" spans="1:9" ht="15.75">
      <c r="A40" s="14" t="s">
        <v>60</v>
      </c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0" t="s">
        <v>23</v>
      </c>
      <c r="B41" s="11" t="s">
        <v>24</v>
      </c>
      <c r="C41" s="10" t="s">
        <v>26</v>
      </c>
      <c r="D41" s="12" t="s">
        <v>25</v>
      </c>
      <c r="E41" s="10" t="s">
        <v>27</v>
      </c>
      <c r="F41" s="13" t="s">
        <v>1</v>
      </c>
      <c r="G41" s="13" t="s">
        <v>2</v>
      </c>
      <c r="H41" s="13" t="s">
        <v>3</v>
      </c>
      <c r="I41" s="13" t="s">
        <v>4</v>
      </c>
    </row>
    <row r="42" spans="1:9" ht="12.75">
      <c r="A42" s="9">
        <v>28</v>
      </c>
      <c r="B42" s="9" t="s">
        <v>34</v>
      </c>
      <c r="C42" s="1" t="s">
        <v>90</v>
      </c>
      <c r="D42" s="9">
        <v>1964</v>
      </c>
      <c r="E42" s="1" t="s">
        <v>5</v>
      </c>
      <c r="F42" s="6">
        <v>0.006701388888888889</v>
      </c>
      <c r="G42" s="6">
        <v>0.04708333333333333</v>
      </c>
      <c r="H42" s="6">
        <v>0.028645833333333343</v>
      </c>
      <c r="I42" s="6">
        <v>0.08243055555555556</v>
      </c>
    </row>
    <row r="43" spans="1:9" ht="12.75">
      <c r="A43" s="9">
        <v>5</v>
      </c>
      <c r="B43" s="9" t="s">
        <v>35</v>
      </c>
      <c r="C43" s="1" t="s">
        <v>86</v>
      </c>
      <c r="D43" s="9">
        <v>1972</v>
      </c>
      <c r="E43" s="1" t="s">
        <v>87</v>
      </c>
      <c r="F43" s="6">
        <v>0.00556712962962963</v>
      </c>
      <c r="G43" s="6">
        <v>0.05025462962962963</v>
      </c>
      <c r="H43" s="6">
        <v>0.03451388888888889</v>
      </c>
      <c r="I43" s="6">
        <v>0.09033564814814815</v>
      </c>
    </row>
    <row r="44" spans="1:9" ht="12.75">
      <c r="A44" s="9">
        <v>27</v>
      </c>
      <c r="B44" s="9" t="s">
        <v>36</v>
      </c>
      <c r="C44" s="1" t="s">
        <v>14</v>
      </c>
      <c r="D44" s="9">
        <v>1963</v>
      </c>
      <c r="E44" s="1" t="s">
        <v>5</v>
      </c>
      <c r="F44" s="6">
        <v>0.007546296296296297</v>
      </c>
      <c r="G44" s="6">
        <v>0.048622685185185185</v>
      </c>
      <c r="H44" s="6">
        <v>0.03422453703703703</v>
      </c>
      <c r="I44" s="6">
        <v>0.09039351851851851</v>
      </c>
    </row>
    <row r="45" spans="1:9" ht="12.75">
      <c r="A45" s="9">
        <v>4</v>
      </c>
      <c r="B45" s="9" t="s">
        <v>37</v>
      </c>
      <c r="C45" s="1" t="s">
        <v>84</v>
      </c>
      <c r="D45" s="9">
        <v>1970</v>
      </c>
      <c r="E45" s="1" t="s">
        <v>85</v>
      </c>
      <c r="F45" s="6">
        <v>0.006273148148148148</v>
      </c>
      <c r="G45" s="6">
        <v>0.05273148148148148</v>
      </c>
      <c r="H45" s="6">
        <v>0.03542824074074073</v>
      </c>
      <c r="I45" s="6">
        <v>0.09443287037037036</v>
      </c>
    </row>
    <row r="46" spans="1:9" ht="12.75">
      <c r="A46" s="9">
        <v>29</v>
      </c>
      <c r="B46" s="9" t="s">
        <v>38</v>
      </c>
      <c r="C46" s="1" t="s">
        <v>15</v>
      </c>
      <c r="D46" s="9">
        <v>1967</v>
      </c>
      <c r="E46" s="1" t="s">
        <v>5</v>
      </c>
      <c r="F46" s="6">
        <v>0.007199074074074074</v>
      </c>
      <c r="G46" s="6">
        <v>0.05240740740740741</v>
      </c>
      <c r="H46" s="6">
        <v>0.037662037037037036</v>
      </c>
      <c r="I46" s="6">
        <v>0.09726851851851852</v>
      </c>
    </row>
    <row r="47" spans="1:9" ht="12.75">
      <c r="A47" s="9">
        <v>32</v>
      </c>
      <c r="B47" s="9" t="s">
        <v>39</v>
      </c>
      <c r="C47" s="1" t="s">
        <v>32</v>
      </c>
      <c r="D47" s="9">
        <v>1972</v>
      </c>
      <c r="E47" s="1" t="s">
        <v>29</v>
      </c>
      <c r="F47" s="6">
        <v>0.0070486111111111105</v>
      </c>
      <c r="G47" s="6">
        <v>0.058657407407407415</v>
      </c>
      <c r="H47" s="6">
        <v>0.035405092592592585</v>
      </c>
      <c r="I47" s="6">
        <v>0.10111111111111111</v>
      </c>
    </row>
    <row r="48" spans="1:9" ht="12.75">
      <c r="A48" s="9">
        <v>19</v>
      </c>
      <c r="B48" s="9" t="s">
        <v>40</v>
      </c>
      <c r="C48" s="1" t="s">
        <v>89</v>
      </c>
      <c r="D48" s="9">
        <v>1968</v>
      </c>
      <c r="E48" s="1" t="s">
        <v>29</v>
      </c>
      <c r="F48" s="6">
        <v>0.006944444444444444</v>
      </c>
      <c r="G48" s="6">
        <v>0.0564699074074074</v>
      </c>
      <c r="H48" s="6">
        <v>0.03962962962962964</v>
      </c>
      <c r="I48" s="6">
        <v>0.10304398148148149</v>
      </c>
    </row>
    <row r="49" spans="1:9" ht="12.75">
      <c r="A49" s="9">
        <v>3</v>
      </c>
      <c r="B49" s="9" t="s">
        <v>41</v>
      </c>
      <c r="C49" s="1" t="s">
        <v>19</v>
      </c>
      <c r="D49" s="9">
        <v>1970</v>
      </c>
      <c r="E49" s="1" t="s">
        <v>30</v>
      </c>
      <c r="F49" s="6">
        <v>0.006793981481481482</v>
      </c>
      <c r="G49" s="6">
        <v>0.06703703703703703</v>
      </c>
      <c r="H49" s="6">
        <v>0.03871527777777778</v>
      </c>
      <c r="I49" s="6">
        <v>0.1125462962962963</v>
      </c>
    </row>
    <row r="50" spans="1:9" ht="12.75">
      <c r="A50" s="9">
        <v>10</v>
      </c>
      <c r="B50" s="9" t="s">
        <v>42</v>
      </c>
      <c r="C50" s="1" t="s">
        <v>16</v>
      </c>
      <c r="D50" s="9">
        <v>1969</v>
      </c>
      <c r="E50" s="1" t="s">
        <v>5</v>
      </c>
      <c r="F50" s="6">
        <v>0.00806712962962963</v>
      </c>
      <c r="G50" s="6">
        <v>0.060821759259259256</v>
      </c>
      <c r="H50" s="6">
        <v>0.044467592592592586</v>
      </c>
      <c r="I50" s="6">
        <v>0.11335648148148147</v>
      </c>
    </row>
    <row r="51" spans="1:9" ht="12.75">
      <c r="A51" s="9">
        <v>35</v>
      </c>
      <c r="B51" s="9" t="s">
        <v>43</v>
      </c>
      <c r="C51" s="1" t="s">
        <v>91</v>
      </c>
      <c r="D51" s="9">
        <v>1966</v>
      </c>
      <c r="E51" s="1" t="s">
        <v>31</v>
      </c>
      <c r="F51" s="6">
        <v>0.013032407407407407</v>
      </c>
      <c r="G51" s="6">
        <v>0.0708449074074074</v>
      </c>
      <c r="H51" s="6">
        <v>0.04100694444444446</v>
      </c>
      <c r="I51" s="6">
        <v>0.12488425925925926</v>
      </c>
    </row>
    <row r="52" spans="1:9" ht="12.75">
      <c r="A52" s="9">
        <v>11</v>
      </c>
      <c r="C52" s="1" t="s">
        <v>88</v>
      </c>
      <c r="D52" s="9">
        <v>1966</v>
      </c>
      <c r="E52" s="1" t="s">
        <v>116</v>
      </c>
      <c r="F52" s="6">
        <v>0.012743055555555556</v>
      </c>
      <c r="G52" s="6">
        <v>0.06958333333333333</v>
      </c>
      <c r="H52" s="6" t="s">
        <v>117</v>
      </c>
      <c r="I52" s="6" t="s">
        <v>117</v>
      </c>
    </row>
    <row r="53" ht="15" customHeight="1"/>
    <row r="54" spans="1:9" ht="15.75">
      <c r="A54" s="14" t="s">
        <v>61</v>
      </c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0" t="s">
        <v>23</v>
      </c>
      <c r="B55" s="11" t="s">
        <v>24</v>
      </c>
      <c r="C55" s="10" t="s">
        <v>26</v>
      </c>
      <c r="D55" s="12" t="s">
        <v>25</v>
      </c>
      <c r="E55" s="10" t="s">
        <v>27</v>
      </c>
      <c r="F55" s="13" t="s">
        <v>1</v>
      </c>
      <c r="G55" s="13" t="s">
        <v>2</v>
      </c>
      <c r="H55" s="13" t="s">
        <v>3</v>
      </c>
      <c r="I55" s="13" t="s">
        <v>4</v>
      </c>
    </row>
    <row r="56" spans="1:9" ht="12.75">
      <c r="A56" s="9">
        <v>2</v>
      </c>
      <c r="B56" s="9" t="s">
        <v>34</v>
      </c>
      <c r="C56" s="1" t="s">
        <v>92</v>
      </c>
      <c r="D56" s="9">
        <v>1962</v>
      </c>
      <c r="E56" s="1" t="s">
        <v>31</v>
      </c>
      <c r="F56" s="6">
        <v>0.005891203703703703</v>
      </c>
      <c r="G56" s="6">
        <v>0.05076388888888889</v>
      </c>
      <c r="H56" s="6">
        <v>0.033125</v>
      </c>
      <c r="I56" s="6">
        <v>0.0897800925925926</v>
      </c>
    </row>
    <row r="57" spans="1:9" ht="12.75">
      <c r="A57" s="9">
        <v>13</v>
      </c>
      <c r="B57" s="9" t="s">
        <v>35</v>
      </c>
      <c r="C57" s="1" t="s">
        <v>17</v>
      </c>
      <c r="D57" s="9">
        <v>1962</v>
      </c>
      <c r="E57" s="1" t="s">
        <v>29</v>
      </c>
      <c r="F57" s="6">
        <v>0.006354166666666667</v>
      </c>
      <c r="G57" s="6">
        <v>0.05585648148148148</v>
      </c>
      <c r="H57" s="6">
        <v>0.03778935185185186</v>
      </c>
      <c r="I57" s="6">
        <v>0.1</v>
      </c>
    </row>
    <row r="58" spans="1:9" ht="12.75">
      <c r="A58" s="9">
        <v>31</v>
      </c>
      <c r="B58" s="9" t="s">
        <v>36</v>
      </c>
      <c r="C58" s="1" t="s">
        <v>94</v>
      </c>
      <c r="D58" s="9">
        <v>1960</v>
      </c>
      <c r="E58" s="1" t="s">
        <v>29</v>
      </c>
      <c r="F58" s="6">
        <v>0.008148148148148147</v>
      </c>
      <c r="G58" s="6">
        <v>0.06785879629629629</v>
      </c>
      <c r="H58" s="6">
        <v>0.042916666666666665</v>
      </c>
      <c r="I58" s="6">
        <v>0.1189236111111111</v>
      </c>
    </row>
    <row r="59" spans="1:9" ht="12.75">
      <c r="A59" s="9">
        <v>26</v>
      </c>
      <c r="B59" s="9" t="s">
        <v>37</v>
      </c>
      <c r="C59" s="1" t="s">
        <v>93</v>
      </c>
      <c r="D59" s="9">
        <v>1958</v>
      </c>
      <c r="E59" s="1" t="s">
        <v>29</v>
      </c>
      <c r="F59" s="6">
        <v>0.008240740740740741</v>
      </c>
      <c r="G59" s="6">
        <v>0.06853009259259259</v>
      </c>
      <c r="H59" s="6">
        <v>0.04246527777777778</v>
      </c>
      <c r="I59" s="6">
        <v>0.11923611111111111</v>
      </c>
    </row>
    <row r="60" ht="15" customHeight="1"/>
    <row r="61" spans="1:9" ht="15.75">
      <c r="A61" s="14" t="s">
        <v>63</v>
      </c>
      <c r="B61" s="14"/>
      <c r="C61" s="14"/>
      <c r="D61" s="14"/>
      <c r="E61" s="14"/>
      <c r="F61" s="14"/>
      <c r="G61" s="14"/>
      <c r="H61" s="14"/>
      <c r="I61" s="14"/>
    </row>
    <row r="62" spans="1:9" ht="12.75">
      <c r="A62" s="10" t="s">
        <v>23</v>
      </c>
      <c r="B62" s="11" t="s">
        <v>24</v>
      </c>
      <c r="C62" s="10" t="s">
        <v>26</v>
      </c>
      <c r="D62" s="12" t="s">
        <v>25</v>
      </c>
      <c r="E62" s="10" t="s">
        <v>27</v>
      </c>
      <c r="F62" s="13" t="s">
        <v>1</v>
      </c>
      <c r="G62" s="13" t="s">
        <v>2</v>
      </c>
      <c r="H62" s="13" t="s">
        <v>3</v>
      </c>
      <c r="I62" s="13" t="s">
        <v>4</v>
      </c>
    </row>
    <row r="63" spans="1:9" ht="12.75">
      <c r="A63" s="9">
        <v>18</v>
      </c>
      <c r="B63" s="9" t="s">
        <v>34</v>
      </c>
      <c r="C63" s="1" t="s">
        <v>95</v>
      </c>
      <c r="D63" s="9">
        <v>1950</v>
      </c>
      <c r="E63" s="1" t="s">
        <v>29</v>
      </c>
      <c r="F63" s="6">
        <v>0.009837962962962963</v>
      </c>
      <c r="G63" s="6">
        <v>0.05927083333333333</v>
      </c>
      <c r="H63" s="6">
        <v>0.044513888888888895</v>
      </c>
      <c r="I63" s="6">
        <v>0.11362268518518519</v>
      </c>
    </row>
    <row r="64" spans="1:9" ht="12.75">
      <c r="A64" s="9">
        <v>33</v>
      </c>
      <c r="B64" s="9" t="s">
        <v>35</v>
      </c>
      <c r="C64" s="1" t="s">
        <v>96</v>
      </c>
      <c r="D64" s="9">
        <v>1950</v>
      </c>
      <c r="E64" s="1" t="s">
        <v>5</v>
      </c>
      <c r="F64" s="6">
        <v>0.008726851851851852</v>
      </c>
      <c r="G64" s="6">
        <v>0.058923611111111114</v>
      </c>
      <c r="H64" s="6">
        <v>0.049895833333333334</v>
      </c>
      <c r="I64" s="6">
        <v>0.1175462962962963</v>
      </c>
    </row>
    <row r="65" spans="1:9" ht="12.75">
      <c r="A65" s="9">
        <v>20</v>
      </c>
      <c r="B65" s="9" t="s">
        <v>36</v>
      </c>
      <c r="C65" s="1" t="s">
        <v>28</v>
      </c>
      <c r="D65" s="9">
        <v>1946</v>
      </c>
      <c r="E65" s="1" t="s">
        <v>29</v>
      </c>
      <c r="F65" s="6">
        <v>0.011782407407407406</v>
      </c>
      <c r="G65" s="6">
        <v>0.07100694444444446</v>
      </c>
      <c r="H65" s="6">
        <v>0.04028935185185184</v>
      </c>
      <c r="I65" s="6">
        <v>0.1230787037037037</v>
      </c>
    </row>
  </sheetData>
  <mergeCells count="12">
    <mergeCell ref="A11:I11"/>
    <mergeCell ref="A23:I23"/>
    <mergeCell ref="A7:I7"/>
    <mergeCell ref="A8:I8"/>
    <mergeCell ref="A9:I9"/>
    <mergeCell ref="A10:I10"/>
    <mergeCell ref="A12:I12"/>
    <mergeCell ref="A14:I14"/>
    <mergeCell ref="A30:I30"/>
    <mergeCell ref="A40:I40"/>
    <mergeCell ref="A54:I54"/>
    <mergeCell ref="A61:I6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="125" zoomScaleNormal="125" workbookViewId="0" topLeftCell="A13">
      <selection activeCell="P28" sqref="P28"/>
    </sheetView>
  </sheetViews>
  <sheetFormatPr defaultColWidth="9.00390625" defaultRowHeight="12.75"/>
  <cols>
    <col min="1" max="1" width="8.875" style="1" customWidth="1"/>
    <col min="2" max="2" width="9.00390625" style="9" customWidth="1"/>
    <col min="3" max="3" width="23.375" style="1" customWidth="1"/>
    <col min="4" max="4" width="9.375" style="9" customWidth="1"/>
    <col min="5" max="5" width="27.125" style="1" customWidth="1"/>
    <col min="6" max="6" width="9.625" style="1" customWidth="1"/>
    <col min="7" max="7" width="9.625" style="1" hidden="1" customWidth="1"/>
    <col min="8" max="8" width="9.625" style="1" customWidth="1"/>
    <col min="9" max="9" width="9.625" style="1" hidden="1" customWidth="1"/>
    <col min="10" max="10" width="9.375" style="1" customWidth="1"/>
    <col min="11" max="11" width="10.50390625" style="1" bestFit="1" customWidth="1"/>
    <col min="12" max="16384" width="9.37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11" ht="30" customHeight="1" thickBot="1">
      <c r="A7" s="16" t="s">
        <v>0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3" customFormat="1" ht="24" customHeight="1">
      <c r="A8" s="17" t="s">
        <v>66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24" customHeight="1">
      <c r="A9" s="18" t="s">
        <v>67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24" customHeight="1">
      <c r="A10" s="19" t="s">
        <v>121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24" customHeight="1">
      <c r="A11" s="15" t="s">
        <v>68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4" customHeight="1">
      <c r="A12" s="15" t="s">
        <v>115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9.5" customHeight="1">
      <c r="A13" s="4"/>
      <c r="B13" s="8"/>
      <c r="C13" s="4"/>
      <c r="D13" s="8"/>
      <c r="E13" s="4"/>
      <c r="F13" s="4"/>
      <c r="G13" s="4"/>
      <c r="H13" s="4"/>
      <c r="I13" s="4"/>
      <c r="J13" s="5"/>
      <c r="K13" s="5"/>
    </row>
    <row r="14" spans="1:11" ht="15.75">
      <c r="A14" s="14" t="s">
        <v>33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10" t="s">
        <v>23</v>
      </c>
      <c r="B15" s="11" t="s">
        <v>24</v>
      </c>
      <c r="C15" s="10" t="s">
        <v>26</v>
      </c>
      <c r="D15" s="12" t="s">
        <v>25</v>
      </c>
      <c r="E15" s="10" t="s">
        <v>27</v>
      </c>
      <c r="F15" s="13" t="s">
        <v>1</v>
      </c>
      <c r="G15" s="13" t="s">
        <v>2</v>
      </c>
      <c r="H15" s="13" t="s">
        <v>2</v>
      </c>
      <c r="I15" s="13" t="s">
        <v>3</v>
      </c>
      <c r="J15" s="13" t="s">
        <v>3</v>
      </c>
      <c r="K15" s="13" t="s">
        <v>4</v>
      </c>
    </row>
    <row r="16" spans="1:11" ht="12.75">
      <c r="A16" s="9">
        <v>9</v>
      </c>
      <c r="B16" s="9" t="s">
        <v>34</v>
      </c>
      <c r="C16" s="1" t="s">
        <v>69</v>
      </c>
      <c r="D16" s="9">
        <v>1985</v>
      </c>
      <c r="E16" s="1" t="s">
        <v>70</v>
      </c>
      <c r="F16" s="6">
        <v>0.005219907407407407</v>
      </c>
      <c r="G16" s="6">
        <v>0.05243055555555556</v>
      </c>
      <c r="H16" s="6">
        <f aca="true" t="shared" si="0" ref="H16:H48">G16-F16</f>
        <v>0.04721064814814815</v>
      </c>
      <c r="I16" s="6">
        <v>0.08091435185185185</v>
      </c>
      <c r="J16" s="6">
        <f aca="true" t="shared" si="1" ref="J16:J48">I16-H16-F16</f>
        <v>0.028483796296296295</v>
      </c>
      <c r="K16" s="6">
        <f aca="true" t="shared" si="2" ref="K16:K48">F16+H16+J16</f>
        <v>0.08091435185185185</v>
      </c>
    </row>
    <row r="17" spans="1:11" ht="12.75">
      <c r="A17" s="9">
        <v>28</v>
      </c>
      <c r="B17" s="9" t="s">
        <v>35</v>
      </c>
      <c r="C17" s="1" t="s">
        <v>90</v>
      </c>
      <c r="D17" s="9">
        <v>1964</v>
      </c>
      <c r="E17" s="1" t="s">
        <v>5</v>
      </c>
      <c r="F17" s="6">
        <v>0.006701388888888889</v>
      </c>
      <c r="G17" s="6">
        <v>0.05378472222222222</v>
      </c>
      <c r="H17" s="6">
        <f t="shared" si="0"/>
        <v>0.04708333333333333</v>
      </c>
      <c r="I17" s="6">
        <v>0.08243055555555556</v>
      </c>
      <c r="J17" s="6">
        <f t="shared" si="1"/>
        <v>0.028645833333333343</v>
      </c>
      <c r="K17" s="6">
        <f t="shared" si="2"/>
        <v>0.08243055555555556</v>
      </c>
    </row>
    <row r="18" spans="1:11" ht="12.75">
      <c r="A18" s="9">
        <v>34</v>
      </c>
      <c r="B18" s="9" t="s">
        <v>36</v>
      </c>
      <c r="C18" s="1" t="s">
        <v>83</v>
      </c>
      <c r="D18" s="9">
        <v>1976</v>
      </c>
      <c r="E18" s="1" t="s">
        <v>29</v>
      </c>
      <c r="F18" s="6">
        <v>0.006215277777777777</v>
      </c>
      <c r="G18" s="6">
        <v>0.053807870370370374</v>
      </c>
      <c r="H18" s="6">
        <f t="shared" si="0"/>
        <v>0.047592592592592596</v>
      </c>
      <c r="I18" s="6">
        <v>0.08502314814814815</v>
      </c>
      <c r="J18" s="6">
        <f t="shared" si="1"/>
        <v>0.03121527777777778</v>
      </c>
      <c r="K18" s="6">
        <f t="shared" si="2"/>
        <v>0.08502314814814815</v>
      </c>
    </row>
    <row r="19" spans="1:11" ht="12.75">
      <c r="A19" s="9">
        <v>15</v>
      </c>
      <c r="B19" s="9" t="s">
        <v>37</v>
      </c>
      <c r="C19" s="1" t="s">
        <v>99</v>
      </c>
      <c r="D19" s="9">
        <v>1979</v>
      </c>
      <c r="E19" s="1" t="s">
        <v>100</v>
      </c>
      <c r="F19" s="6">
        <v>0.00587962962962963</v>
      </c>
      <c r="G19" s="6">
        <v>0.05379629629629629</v>
      </c>
      <c r="H19" s="6">
        <f t="shared" si="0"/>
        <v>0.04791666666666666</v>
      </c>
      <c r="I19" s="6">
        <v>0.08648148148148148</v>
      </c>
      <c r="J19" s="6">
        <f t="shared" si="1"/>
        <v>0.032685185185185185</v>
      </c>
      <c r="K19" s="6">
        <f t="shared" si="2"/>
        <v>0.08648148148148148</v>
      </c>
    </row>
    <row r="20" spans="1:11" ht="12.75">
      <c r="A20" s="9">
        <v>2</v>
      </c>
      <c r="B20" s="9" t="s">
        <v>38</v>
      </c>
      <c r="C20" s="1" t="s">
        <v>92</v>
      </c>
      <c r="D20" s="9">
        <v>1962</v>
      </c>
      <c r="E20" s="1" t="s">
        <v>31</v>
      </c>
      <c r="F20" s="6">
        <v>0.005891203703703703</v>
      </c>
      <c r="G20" s="6">
        <v>0.0566550925925926</v>
      </c>
      <c r="H20" s="6">
        <f t="shared" si="0"/>
        <v>0.05076388888888889</v>
      </c>
      <c r="I20" s="6">
        <v>0.0897800925925926</v>
      </c>
      <c r="J20" s="6">
        <f t="shared" si="1"/>
        <v>0.03312500000000001</v>
      </c>
      <c r="K20" s="6">
        <f t="shared" si="2"/>
        <v>0.0897800925925926</v>
      </c>
    </row>
    <row r="21" spans="1:11" ht="12.75">
      <c r="A21" s="9">
        <v>5</v>
      </c>
      <c r="B21" s="9" t="s">
        <v>39</v>
      </c>
      <c r="C21" s="1" t="s">
        <v>86</v>
      </c>
      <c r="D21" s="9">
        <v>1972</v>
      </c>
      <c r="E21" s="1" t="s">
        <v>87</v>
      </c>
      <c r="F21" s="6">
        <v>0.00556712962962963</v>
      </c>
      <c r="G21" s="6">
        <v>0.05582175925925926</v>
      </c>
      <c r="H21" s="6">
        <f t="shared" si="0"/>
        <v>0.05025462962962963</v>
      </c>
      <c r="I21" s="6">
        <v>0.09033564814814815</v>
      </c>
      <c r="J21" s="6">
        <f t="shared" si="1"/>
        <v>0.03451388888888889</v>
      </c>
      <c r="K21" s="6">
        <f t="shared" si="2"/>
        <v>0.09033564814814815</v>
      </c>
    </row>
    <row r="22" spans="1:11" ht="12.75">
      <c r="A22" s="9">
        <v>27</v>
      </c>
      <c r="B22" s="9" t="s">
        <v>40</v>
      </c>
      <c r="C22" s="1" t="s">
        <v>14</v>
      </c>
      <c r="D22" s="9">
        <v>1963</v>
      </c>
      <c r="E22" s="1" t="s">
        <v>5</v>
      </c>
      <c r="F22" s="6">
        <v>0.007546296296296297</v>
      </c>
      <c r="G22" s="6">
        <v>0.05616898148148148</v>
      </c>
      <c r="H22" s="6">
        <f t="shared" si="0"/>
        <v>0.048622685185185185</v>
      </c>
      <c r="I22" s="6">
        <v>0.09039351851851851</v>
      </c>
      <c r="J22" s="6">
        <f t="shared" si="1"/>
        <v>0.03422453703703703</v>
      </c>
      <c r="K22" s="6">
        <f t="shared" si="2"/>
        <v>0.09039351851851851</v>
      </c>
    </row>
    <row r="23" spans="1:11" ht="12.75">
      <c r="A23" s="9">
        <v>6</v>
      </c>
      <c r="B23" s="9" t="s">
        <v>41</v>
      </c>
      <c r="C23" s="1" t="s">
        <v>74</v>
      </c>
      <c r="D23" s="9">
        <v>1978</v>
      </c>
      <c r="E23" s="1" t="s">
        <v>75</v>
      </c>
      <c r="F23" s="6">
        <v>0.006180555555555556</v>
      </c>
      <c r="G23" s="6">
        <v>0.05866898148148148</v>
      </c>
      <c r="H23" s="6">
        <f t="shared" si="0"/>
        <v>0.052488425925925924</v>
      </c>
      <c r="I23" s="6">
        <v>0.09427083333333335</v>
      </c>
      <c r="J23" s="6">
        <f t="shared" si="1"/>
        <v>0.035601851851851864</v>
      </c>
      <c r="K23" s="6">
        <f t="shared" si="2"/>
        <v>0.09427083333333335</v>
      </c>
    </row>
    <row r="24" spans="1:11" ht="12.75">
      <c r="A24" s="9">
        <v>4</v>
      </c>
      <c r="B24" s="9" t="s">
        <v>42</v>
      </c>
      <c r="C24" s="1" t="s">
        <v>84</v>
      </c>
      <c r="D24" s="9">
        <v>1970</v>
      </c>
      <c r="E24" s="1" t="s">
        <v>85</v>
      </c>
      <c r="F24" s="6">
        <v>0.006273148148148148</v>
      </c>
      <c r="G24" s="6">
        <v>0.05900462962962963</v>
      </c>
      <c r="H24" s="6">
        <f t="shared" si="0"/>
        <v>0.05273148148148148</v>
      </c>
      <c r="I24" s="6">
        <v>0.09443287037037036</v>
      </c>
      <c r="J24" s="6">
        <f t="shared" si="1"/>
        <v>0.03542824074074073</v>
      </c>
      <c r="K24" s="6">
        <f t="shared" si="2"/>
        <v>0.09443287037037036</v>
      </c>
    </row>
    <row r="25" spans="1:11" ht="12.75">
      <c r="A25" s="9">
        <v>29</v>
      </c>
      <c r="B25" s="9" t="s">
        <v>43</v>
      </c>
      <c r="C25" s="1" t="s">
        <v>15</v>
      </c>
      <c r="D25" s="9">
        <v>1967</v>
      </c>
      <c r="E25" s="1" t="s">
        <v>5</v>
      </c>
      <c r="F25" s="6">
        <v>0.007199074074074074</v>
      </c>
      <c r="G25" s="6">
        <v>0.05960648148148148</v>
      </c>
      <c r="H25" s="6">
        <f t="shared" si="0"/>
        <v>0.05240740740740741</v>
      </c>
      <c r="I25" s="6">
        <v>0.09726851851851852</v>
      </c>
      <c r="J25" s="6">
        <f t="shared" si="1"/>
        <v>0.037662037037037036</v>
      </c>
      <c r="K25" s="6">
        <f t="shared" si="2"/>
        <v>0.09726851851851852</v>
      </c>
    </row>
    <row r="26" spans="1:11" ht="12.75">
      <c r="A26" s="9">
        <v>17</v>
      </c>
      <c r="B26" s="9" t="s">
        <v>44</v>
      </c>
      <c r="C26" s="1" t="s">
        <v>72</v>
      </c>
      <c r="D26" s="9">
        <v>1986</v>
      </c>
      <c r="F26" s="6">
        <v>0.006967592592592592</v>
      </c>
      <c r="G26" s="6">
        <v>0.06055555555555556</v>
      </c>
      <c r="H26" s="6">
        <f t="shared" si="0"/>
        <v>0.05358796296296296</v>
      </c>
      <c r="I26" s="6">
        <v>0.09972222222222223</v>
      </c>
      <c r="J26" s="6">
        <f t="shared" si="1"/>
        <v>0.03916666666666667</v>
      </c>
      <c r="K26" s="6">
        <f t="shared" si="2"/>
        <v>0.09972222222222223</v>
      </c>
    </row>
    <row r="27" spans="1:11" ht="12.75">
      <c r="A27" s="9">
        <v>13</v>
      </c>
      <c r="B27" s="9" t="s">
        <v>45</v>
      </c>
      <c r="C27" s="1" t="s">
        <v>17</v>
      </c>
      <c r="D27" s="9">
        <v>1962</v>
      </c>
      <c r="E27" s="1" t="s">
        <v>29</v>
      </c>
      <c r="F27" s="6">
        <v>0.006354166666666667</v>
      </c>
      <c r="G27" s="6">
        <v>0.06221064814814815</v>
      </c>
      <c r="H27" s="6">
        <f t="shared" si="0"/>
        <v>0.05585648148148148</v>
      </c>
      <c r="I27" s="6">
        <v>0.1</v>
      </c>
      <c r="J27" s="6">
        <f t="shared" si="1"/>
        <v>0.03778935185185186</v>
      </c>
      <c r="K27" s="6">
        <f t="shared" si="2"/>
        <v>0.1</v>
      </c>
    </row>
    <row r="28" spans="1:11" ht="12.75">
      <c r="A28" s="9">
        <v>21</v>
      </c>
      <c r="B28" s="9" t="s">
        <v>46</v>
      </c>
      <c r="C28" s="1" t="s">
        <v>101</v>
      </c>
      <c r="D28" s="9">
        <v>1995</v>
      </c>
      <c r="E28" s="1" t="s">
        <v>102</v>
      </c>
      <c r="F28" s="6">
        <v>0.0052662037037037035</v>
      </c>
      <c r="G28" s="6">
        <v>0.06398148148148149</v>
      </c>
      <c r="H28" s="6">
        <f t="shared" si="0"/>
        <v>0.05871527777777778</v>
      </c>
      <c r="I28" s="6">
        <v>0.10074074074074074</v>
      </c>
      <c r="J28" s="6">
        <f t="shared" si="1"/>
        <v>0.036759259259259255</v>
      </c>
      <c r="K28" s="6">
        <f t="shared" si="2"/>
        <v>0.10074074074074074</v>
      </c>
    </row>
    <row r="29" spans="1:11" ht="12.75">
      <c r="A29" s="9">
        <v>32</v>
      </c>
      <c r="B29" s="9" t="s">
        <v>47</v>
      </c>
      <c r="C29" s="1" t="s">
        <v>32</v>
      </c>
      <c r="D29" s="9">
        <v>1972</v>
      </c>
      <c r="E29" s="1" t="s">
        <v>29</v>
      </c>
      <c r="F29" s="6">
        <v>0.0070486111111111105</v>
      </c>
      <c r="G29" s="6">
        <v>0.06570601851851852</v>
      </c>
      <c r="H29" s="6">
        <f t="shared" si="0"/>
        <v>0.058657407407407415</v>
      </c>
      <c r="I29" s="6">
        <v>0.10111111111111111</v>
      </c>
      <c r="J29" s="6">
        <f t="shared" si="1"/>
        <v>0.035405092592592585</v>
      </c>
      <c r="K29" s="6">
        <f t="shared" si="2"/>
        <v>0.10111111111111111</v>
      </c>
    </row>
    <row r="30" spans="1:11" ht="12.75">
      <c r="A30" s="9">
        <v>30</v>
      </c>
      <c r="B30" s="9" t="s">
        <v>48</v>
      </c>
      <c r="C30" s="1" t="s">
        <v>73</v>
      </c>
      <c r="D30" s="9">
        <v>1985</v>
      </c>
      <c r="E30" s="1" t="s">
        <v>5</v>
      </c>
      <c r="F30" s="6">
        <v>0.00650462962962963</v>
      </c>
      <c r="G30" s="6">
        <v>0.06431712962962964</v>
      </c>
      <c r="H30" s="6">
        <f t="shared" si="0"/>
        <v>0.05781250000000001</v>
      </c>
      <c r="I30" s="6">
        <v>0.10133101851851851</v>
      </c>
      <c r="J30" s="6">
        <f t="shared" si="1"/>
        <v>0.037013888888888874</v>
      </c>
      <c r="K30" s="6">
        <f t="shared" si="2"/>
        <v>0.10133101851851851</v>
      </c>
    </row>
    <row r="31" spans="1:11" ht="12.75">
      <c r="A31" s="9">
        <v>7</v>
      </c>
      <c r="B31" s="9" t="s">
        <v>49</v>
      </c>
      <c r="C31" s="1" t="s">
        <v>76</v>
      </c>
      <c r="D31" s="9">
        <v>1980</v>
      </c>
      <c r="E31" s="1" t="s">
        <v>77</v>
      </c>
      <c r="F31" s="6">
        <v>0.007488425925925926</v>
      </c>
      <c r="G31" s="6">
        <v>0.061134259259259256</v>
      </c>
      <c r="H31" s="6">
        <f t="shared" si="0"/>
        <v>0.05364583333333333</v>
      </c>
      <c r="I31" s="6">
        <v>0.10196759259259258</v>
      </c>
      <c r="J31" s="6">
        <f t="shared" si="1"/>
        <v>0.040833333333333326</v>
      </c>
      <c r="K31" s="6">
        <f t="shared" si="2"/>
        <v>0.10196759259259258</v>
      </c>
    </row>
    <row r="32" spans="1:11" ht="12.75">
      <c r="A32" s="9">
        <v>19</v>
      </c>
      <c r="B32" s="9" t="s">
        <v>50</v>
      </c>
      <c r="C32" s="1" t="s">
        <v>89</v>
      </c>
      <c r="D32" s="9">
        <v>1968</v>
      </c>
      <c r="E32" s="1" t="s">
        <v>29</v>
      </c>
      <c r="F32" s="6">
        <v>0.006944444444444444</v>
      </c>
      <c r="G32" s="6">
        <v>0.06341435185185185</v>
      </c>
      <c r="H32" s="6">
        <f t="shared" si="0"/>
        <v>0.0564699074074074</v>
      </c>
      <c r="I32" s="6">
        <v>0.10304398148148149</v>
      </c>
      <c r="J32" s="6">
        <f t="shared" si="1"/>
        <v>0.03962962962962964</v>
      </c>
      <c r="K32" s="6">
        <f t="shared" si="2"/>
        <v>0.10304398148148149</v>
      </c>
    </row>
    <row r="33" spans="1:11" ht="12.75">
      <c r="A33" s="9">
        <v>16</v>
      </c>
      <c r="B33" s="9" t="s">
        <v>51</v>
      </c>
      <c r="C33" s="1" t="s">
        <v>71</v>
      </c>
      <c r="D33" s="9">
        <v>1986</v>
      </c>
      <c r="F33" s="6">
        <v>0.00755787037037037</v>
      </c>
      <c r="G33" s="6">
        <v>0.0653125</v>
      </c>
      <c r="H33" s="6">
        <f t="shared" si="0"/>
        <v>0.05775462962962963</v>
      </c>
      <c r="I33" s="6">
        <v>0.10587962962962964</v>
      </c>
      <c r="J33" s="6">
        <f t="shared" si="1"/>
        <v>0.04056712962962965</v>
      </c>
      <c r="K33" s="6">
        <f t="shared" si="2"/>
        <v>0.10587962962962964</v>
      </c>
    </row>
    <row r="34" spans="1:11" ht="12.75">
      <c r="A34" s="9">
        <v>24</v>
      </c>
      <c r="B34" s="9" t="s">
        <v>52</v>
      </c>
      <c r="C34" s="1" t="s">
        <v>82</v>
      </c>
      <c r="D34" s="9">
        <v>1977</v>
      </c>
      <c r="E34" s="1" t="s">
        <v>77</v>
      </c>
      <c r="F34" s="6">
        <v>0.008217592592592594</v>
      </c>
      <c r="G34" s="6">
        <v>0.06953703703703704</v>
      </c>
      <c r="H34" s="6">
        <f t="shared" si="0"/>
        <v>0.06131944444444444</v>
      </c>
      <c r="I34" s="6">
        <v>0.11128472222222223</v>
      </c>
      <c r="J34" s="6">
        <f t="shared" si="1"/>
        <v>0.04174768518518519</v>
      </c>
      <c r="K34" s="6">
        <f t="shared" si="2"/>
        <v>0.11128472222222223</v>
      </c>
    </row>
    <row r="35" spans="1:11" ht="12.75">
      <c r="A35" s="9">
        <v>3</v>
      </c>
      <c r="B35" s="9" t="s">
        <v>53</v>
      </c>
      <c r="C35" s="1" t="s">
        <v>19</v>
      </c>
      <c r="D35" s="9">
        <v>1970</v>
      </c>
      <c r="E35" s="1" t="s">
        <v>30</v>
      </c>
      <c r="F35" s="6">
        <v>0.006793981481481482</v>
      </c>
      <c r="G35" s="6">
        <v>0.07383101851851852</v>
      </c>
      <c r="H35" s="6">
        <f t="shared" si="0"/>
        <v>0.06703703703703703</v>
      </c>
      <c r="I35" s="6">
        <v>0.1125462962962963</v>
      </c>
      <c r="J35" s="6">
        <f t="shared" si="1"/>
        <v>0.03871527777777778</v>
      </c>
      <c r="K35" s="6">
        <f t="shared" si="2"/>
        <v>0.1125462962962963</v>
      </c>
    </row>
    <row r="36" spans="1:11" ht="12.75">
      <c r="A36" s="9">
        <v>1</v>
      </c>
      <c r="B36" s="9" t="s">
        <v>54</v>
      </c>
      <c r="C36" s="1" t="s">
        <v>64</v>
      </c>
      <c r="D36" s="9">
        <v>1980</v>
      </c>
      <c r="E36" s="1" t="s">
        <v>65</v>
      </c>
      <c r="F36" s="6">
        <v>0.0065625</v>
      </c>
      <c r="G36" s="6">
        <v>0.07174768518518519</v>
      </c>
      <c r="H36" s="6">
        <f t="shared" si="0"/>
        <v>0.0651851851851852</v>
      </c>
      <c r="I36" s="6">
        <v>0.1126273148148148</v>
      </c>
      <c r="J36" s="6">
        <f t="shared" si="1"/>
        <v>0.04087962962962961</v>
      </c>
      <c r="K36" s="6">
        <f t="shared" si="2"/>
        <v>0.1126273148148148</v>
      </c>
    </row>
    <row r="37" spans="1:11" ht="12.75">
      <c r="A37" s="9">
        <v>10</v>
      </c>
      <c r="B37" s="9" t="s">
        <v>55</v>
      </c>
      <c r="C37" s="1" t="s">
        <v>16</v>
      </c>
      <c r="D37" s="9">
        <v>1969</v>
      </c>
      <c r="E37" s="1" t="s">
        <v>5</v>
      </c>
      <c r="F37" s="6">
        <v>0.00806712962962963</v>
      </c>
      <c r="G37" s="6">
        <v>0.06888888888888889</v>
      </c>
      <c r="H37" s="6">
        <f t="shared" si="0"/>
        <v>0.060821759259259256</v>
      </c>
      <c r="I37" s="6">
        <v>0.11335648148148147</v>
      </c>
      <c r="J37" s="6">
        <f t="shared" si="1"/>
        <v>0.044467592592592586</v>
      </c>
      <c r="K37" s="6">
        <f t="shared" si="2"/>
        <v>0.11335648148148147</v>
      </c>
    </row>
    <row r="38" spans="1:11" ht="12.75">
      <c r="A38" s="9">
        <v>18</v>
      </c>
      <c r="B38" s="9" t="s">
        <v>56</v>
      </c>
      <c r="C38" s="1" t="s">
        <v>95</v>
      </c>
      <c r="D38" s="9">
        <v>1950</v>
      </c>
      <c r="E38" s="1" t="s">
        <v>29</v>
      </c>
      <c r="F38" s="6">
        <v>0.009837962962962963</v>
      </c>
      <c r="G38" s="6">
        <v>0.0691087962962963</v>
      </c>
      <c r="H38" s="6">
        <f t="shared" si="0"/>
        <v>0.05927083333333333</v>
      </c>
      <c r="I38" s="6">
        <v>0.11362268518518519</v>
      </c>
      <c r="J38" s="6">
        <f t="shared" si="1"/>
        <v>0.044513888888888895</v>
      </c>
      <c r="K38" s="6">
        <f t="shared" si="2"/>
        <v>0.11362268518518519</v>
      </c>
    </row>
    <row r="39" spans="1:11" ht="12.75">
      <c r="A39" s="9">
        <v>33</v>
      </c>
      <c r="B39" s="9" t="s">
        <v>57</v>
      </c>
      <c r="C39" s="1" t="s">
        <v>96</v>
      </c>
      <c r="D39" s="9">
        <v>1950</v>
      </c>
      <c r="E39" s="1" t="s">
        <v>5</v>
      </c>
      <c r="F39" s="6">
        <v>0.008726851851851852</v>
      </c>
      <c r="G39" s="6">
        <v>0.06765046296296297</v>
      </c>
      <c r="H39" s="6">
        <f t="shared" si="0"/>
        <v>0.058923611111111114</v>
      </c>
      <c r="I39" s="6">
        <v>0.1175462962962963</v>
      </c>
      <c r="J39" s="6">
        <f t="shared" si="1"/>
        <v>0.049895833333333334</v>
      </c>
      <c r="K39" s="6">
        <f t="shared" si="2"/>
        <v>0.1175462962962963</v>
      </c>
    </row>
    <row r="40" spans="1:11" ht="12.75">
      <c r="A40" s="9">
        <v>31</v>
      </c>
      <c r="B40" s="9" t="s">
        <v>106</v>
      </c>
      <c r="C40" s="1" t="s">
        <v>94</v>
      </c>
      <c r="D40" s="9">
        <v>1960</v>
      </c>
      <c r="E40" s="1" t="s">
        <v>29</v>
      </c>
      <c r="F40" s="6">
        <v>0.008148148148148147</v>
      </c>
      <c r="G40" s="6">
        <v>0.07600694444444445</v>
      </c>
      <c r="H40" s="6">
        <f t="shared" si="0"/>
        <v>0.06785879629629629</v>
      </c>
      <c r="I40" s="6">
        <v>0.1189236111111111</v>
      </c>
      <c r="J40" s="6">
        <f t="shared" si="1"/>
        <v>0.042916666666666665</v>
      </c>
      <c r="K40" s="6">
        <f t="shared" si="2"/>
        <v>0.1189236111111111</v>
      </c>
    </row>
    <row r="41" spans="1:11" ht="12.75">
      <c r="A41" s="9">
        <v>12</v>
      </c>
      <c r="B41" s="9" t="s">
        <v>107</v>
      </c>
      <c r="C41" s="1" t="s">
        <v>80</v>
      </c>
      <c r="D41" s="9">
        <v>1976</v>
      </c>
      <c r="E41" s="1" t="s">
        <v>81</v>
      </c>
      <c r="F41" s="6">
        <v>0.007754629629629629</v>
      </c>
      <c r="G41" s="6">
        <v>0.06953703703703704</v>
      </c>
      <c r="H41" s="6">
        <f t="shared" si="0"/>
        <v>0.06178240740740741</v>
      </c>
      <c r="I41" s="6">
        <v>0.1189236111111111</v>
      </c>
      <c r="J41" s="6">
        <f t="shared" si="1"/>
        <v>0.04938657407407407</v>
      </c>
      <c r="K41" s="6">
        <f t="shared" si="2"/>
        <v>0.1189236111111111</v>
      </c>
    </row>
    <row r="42" spans="1:11" ht="12.75">
      <c r="A42" s="9">
        <v>26</v>
      </c>
      <c r="B42" s="9" t="s">
        <v>108</v>
      </c>
      <c r="C42" s="1" t="s">
        <v>93</v>
      </c>
      <c r="D42" s="9">
        <v>1958</v>
      </c>
      <c r="E42" s="1" t="s">
        <v>29</v>
      </c>
      <c r="F42" s="6">
        <v>0.008240740740740741</v>
      </c>
      <c r="G42" s="6">
        <v>0.07677083333333333</v>
      </c>
      <c r="H42" s="6">
        <f t="shared" si="0"/>
        <v>0.06853009259259259</v>
      </c>
      <c r="I42" s="6">
        <v>0.11923611111111111</v>
      </c>
      <c r="J42" s="6">
        <f t="shared" si="1"/>
        <v>0.04246527777777778</v>
      </c>
      <c r="K42" s="6">
        <f t="shared" si="2"/>
        <v>0.11923611111111111</v>
      </c>
    </row>
    <row r="43" spans="1:11" ht="12.75">
      <c r="A43" s="9">
        <v>20</v>
      </c>
      <c r="B43" s="9" t="s">
        <v>109</v>
      </c>
      <c r="C43" s="1" t="s">
        <v>28</v>
      </c>
      <c r="D43" s="9">
        <v>1946</v>
      </c>
      <c r="E43" s="1" t="s">
        <v>29</v>
      </c>
      <c r="F43" s="6">
        <v>0.011782407407407406</v>
      </c>
      <c r="G43" s="6">
        <v>0.08278935185185186</v>
      </c>
      <c r="H43" s="6">
        <f t="shared" si="0"/>
        <v>0.07100694444444446</v>
      </c>
      <c r="I43" s="6">
        <v>0.1230787037037037</v>
      </c>
      <c r="J43" s="6">
        <f t="shared" si="1"/>
        <v>0.04028935185185184</v>
      </c>
      <c r="K43" s="6">
        <f t="shared" si="2"/>
        <v>0.1230787037037037</v>
      </c>
    </row>
    <row r="44" spans="1:11" ht="12.75">
      <c r="A44" s="9">
        <v>14</v>
      </c>
      <c r="B44" s="9" t="s">
        <v>110</v>
      </c>
      <c r="C44" s="1" t="s">
        <v>97</v>
      </c>
      <c r="D44" s="9">
        <v>1965</v>
      </c>
      <c r="E44" s="1" t="s">
        <v>98</v>
      </c>
      <c r="F44" s="6">
        <v>0.007604166666666666</v>
      </c>
      <c r="G44" s="6">
        <v>0.07307870370370372</v>
      </c>
      <c r="H44" s="6">
        <f t="shared" si="0"/>
        <v>0.06547453703703705</v>
      </c>
      <c r="I44" s="6">
        <v>0.1234375</v>
      </c>
      <c r="J44" s="6">
        <f t="shared" si="1"/>
        <v>0.05035879629629628</v>
      </c>
      <c r="K44" s="6">
        <f t="shared" si="2"/>
        <v>0.1234375</v>
      </c>
    </row>
    <row r="45" spans="1:11" ht="12.75">
      <c r="A45" s="9">
        <v>35</v>
      </c>
      <c r="B45" s="9" t="s">
        <v>111</v>
      </c>
      <c r="C45" s="1" t="s">
        <v>91</v>
      </c>
      <c r="D45" s="9">
        <v>1966</v>
      </c>
      <c r="E45" s="1" t="s">
        <v>31</v>
      </c>
      <c r="F45" s="6">
        <v>0.013032407407407407</v>
      </c>
      <c r="G45" s="6">
        <v>0.08387731481481481</v>
      </c>
      <c r="H45" s="6">
        <f t="shared" si="0"/>
        <v>0.0708449074074074</v>
      </c>
      <c r="I45" s="6">
        <v>0.12488425925925926</v>
      </c>
      <c r="J45" s="6">
        <f t="shared" si="1"/>
        <v>0.04100694444444446</v>
      </c>
      <c r="K45" s="6">
        <f t="shared" si="2"/>
        <v>0.12488425925925926</v>
      </c>
    </row>
    <row r="46" spans="1:11" ht="12.75">
      <c r="A46" s="9">
        <v>25</v>
      </c>
      <c r="B46" s="9" t="s">
        <v>112</v>
      </c>
      <c r="C46" s="1" t="s">
        <v>105</v>
      </c>
      <c r="D46" s="9">
        <v>1967</v>
      </c>
      <c r="F46" s="6">
        <v>0.006481481481481481</v>
      </c>
      <c r="G46" s="6">
        <v>0.06997685185185186</v>
      </c>
      <c r="H46" s="6">
        <f t="shared" si="0"/>
        <v>0.06349537037037038</v>
      </c>
      <c r="I46" s="6">
        <v>0.13042824074074075</v>
      </c>
      <c r="J46" s="6">
        <f t="shared" si="1"/>
        <v>0.06045138888888888</v>
      </c>
      <c r="K46" s="6">
        <f t="shared" si="2"/>
        <v>0.13042824074074075</v>
      </c>
    </row>
    <row r="47" spans="1:11" ht="12.75">
      <c r="A47" s="9">
        <v>23</v>
      </c>
      <c r="B47" s="9" t="s">
        <v>113</v>
      </c>
      <c r="C47" s="1" t="s">
        <v>20</v>
      </c>
      <c r="D47" s="9">
        <v>1980</v>
      </c>
      <c r="E47" s="1" t="s">
        <v>18</v>
      </c>
      <c r="F47" s="6">
        <v>0.007025462962962963</v>
      </c>
      <c r="G47" s="6">
        <v>0.07668981481481481</v>
      </c>
      <c r="H47" s="6">
        <f t="shared" si="0"/>
        <v>0.06966435185185184</v>
      </c>
      <c r="I47" s="6">
        <v>0.13230324074074074</v>
      </c>
      <c r="J47" s="6">
        <f t="shared" si="1"/>
        <v>0.055613425925925934</v>
      </c>
      <c r="K47" s="6">
        <f t="shared" si="2"/>
        <v>0.13230324074074074</v>
      </c>
    </row>
    <row r="48" spans="1:11" ht="12.75">
      <c r="A48" s="9">
        <v>22</v>
      </c>
      <c r="B48" s="9" t="s">
        <v>114</v>
      </c>
      <c r="C48" s="1" t="s">
        <v>103</v>
      </c>
      <c r="D48" s="9">
        <v>1984</v>
      </c>
      <c r="E48" s="1" t="s">
        <v>104</v>
      </c>
      <c r="F48" s="6">
        <v>0.0066782407407407415</v>
      </c>
      <c r="G48" s="6">
        <v>0.10011574074074074</v>
      </c>
      <c r="H48" s="6">
        <f t="shared" si="0"/>
        <v>0.0934375</v>
      </c>
      <c r="I48" s="6">
        <v>0.16163194444444443</v>
      </c>
      <c r="J48" s="6">
        <f t="shared" si="1"/>
        <v>0.06151620370370368</v>
      </c>
      <c r="K48" s="6">
        <f t="shared" si="2"/>
        <v>0.16163194444444443</v>
      </c>
    </row>
    <row r="49" spans="1:11" ht="12.75">
      <c r="A49" s="9">
        <v>8</v>
      </c>
      <c r="C49" s="1" t="s">
        <v>78</v>
      </c>
      <c r="D49" s="9">
        <v>1976</v>
      </c>
      <c r="E49" s="1" t="s">
        <v>79</v>
      </c>
      <c r="F49" s="6">
        <v>0.005104166666666667</v>
      </c>
      <c r="G49" s="6" t="s">
        <v>117</v>
      </c>
      <c r="H49" s="6" t="s">
        <v>117</v>
      </c>
      <c r="I49" s="6"/>
      <c r="J49" s="6" t="s">
        <v>117</v>
      </c>
      <c r="K49" s="6" t="s">
        <v>117</v>
      </c>
    </row>
    <row r="50" spans="1:11" ht="12.75">
      <c r="A50" s="9">
        <v>11</v>
      </c>
      <c r="C50" s="1" t="s">
        <v>88</v>
      </c>
      <c r="D50" s="9">
        <v>1966</v>
      </c>
      <c r="E50" s="1" t="s">
        <v>116</v>
      </c>
      <c r="F50" s="6">
        <v>0.012743055555555556</v>
      </c>
      <c r="G50" s="6">
        <v>0.0823263888888889</v>
      </c>
      <c r="H50" s="6">
        <f>G50-F50</f>
        <v>0.06958333333333333</v>
      </c>
      <c r="I50" s="6" t="s">
        <v>117</v>
      </c>
      <c r="J50" s="6" t="s">
        <v>117</v>
      </c>
      <c r="K50" s="6" t="s">
        <v>117</v>
      </c>
    </row>
    <row r="51" spans="1:11" ht="12.75">
      <c r="A51" s="9"/>
      <c r="F51" s="6"/>
      <c r="G51" s="6"/>
      <c r="H51" s="6"/>
      <c r="I51" s="6"/>
      <c r="J51" s="6"/>
      <c r="K51" s="6"/>
    </row>
    <row r="52" spans="1:11" ht="12.75">
      <c r="A52" s="9"/>
      <c r="F52" s="6"/>
      <c r="G52" s="6"/>
      <c r="H52" s="6"/>
      <c r="I52" s="6"/>
      <c r="J52" s="6"/>
      <c r="K52" s="6"/>
    </row>
    <row r="53" spans="1:11" ht="12.75">
      <c r="A53" s="9"/>
      <c r="F53" s="6"/>
      <c r="G53" s="6"/>
      <c r="H53" s="6"/>
      <c r="I53" s="6"/>
      <c r="J53" s="6"/>
      <c r="K53" s="6"/>
    </row>
    <row r="54" spans="1:11" ht="12.75">
      <c r="A54" s="9"/>
      <c r="F54" s="6"/>
      <c r="G54" s="6"/>
      <c r="H54" s="6"/>
      <c r="I54" s="6"/>
      <c r="J54" s="6"/>
      <c r="K54" s="6"/>
    </row>
    <row r="55" spans="1:11" ht="12.75">
      <c r="A55" s="9"/>
      <c r="F55" s="6"/>
      <c r="G55" s="6"/>
      <c r="H55" s="6"/>
      <c r="I55" s="6"/>
      <c r="J55" s="6"/>
      <c r="K55" s="6"/>
    </row>
    <row r="56" spans="1:11" ht="12.75">
      <c r="A56" s="9"/>
      <c r="F56" s="6"/>
      <c r="G56" s="6"/>
      <c r="H56" s="6"/>
      <c r="I56" s="6"/>
      <c r="J56" s="6"/>
      <c r="K56" s="6"/>
    </row>
    <row r="57" spans="1:11" ht="12.75">
      <c r="A57" s="9"/>
      <c r="F57" s="6"/>
      <c r="G57" s="6"/>
      <c r="H57" s="6"/>
      <c r="I57" s="6"/>
      <c r="J57" s="6"/>
      <c r="K57" s="6"/>
    </row>
    <row r="58" spans="1:11" ht="12.75">
      <c r="A58" s="9"/>
      <c r="F58" s="6"/>
      <c r="G58" s="6"/>
      <c r="H58" s="6"/>
      <c r="I58" s="6"/>
      <c r="J58" s="6"/>
      <c r="K58" s="6"/>
    </row>
    <row r="59" spans="1:11" ht="12.75">
      <c r="A59" s="9"/>
      <c r="F59" s="6"/>
      <c r="G59" s="6"/>
      <c r="H59" s="6"/>
      <c r="I59" s="6"/>
      <c r="J59" s="6"/>
      <c r="K59" s="6"/>
    </row>
    <row r="60" spans="1:11" ht="12.75">
      <c r="A60" s="9"/>
      <c r="F60" s="6"/>
      <c r="G60" s="6"/>
      <c r="H60" s="6"/>
      <c r="I60" s="6"/>
      <c r="J60" s="6"/>
      <c r="K60" s="6"/>
    </row>
    <row r="61" spans="1:11" ht="12.75">
      <c r="A61" s="9"/>
      <c r="F61" s="6"/>
      <c r="G61" s="6"/>
      <c r="H61" s="6"/>
      <c r="I61" s="6"/>
      <c r="J61" s="6"/>
      <c r="K61" s="6"/>
    </row>
    <row r="62" spans="1:11" ht="12.75">
      <c r="A62" s="9"/>
      <c r="F62" s="6"/>
      <c r="G62" s="6"/>
      <c r="H62" s="6"/>
      <c r="I62" s="6"/>
      <c r="J62" s="6"/>
      <c r="K62" s="6"/>
    </row>
    <row r="63" spans="1:11" ht="12.75">
      <c r="A63" s="9"/>
      <c r="F63" s="6"/>
      <c r="G63" s="6"/>
      <c r="H63" s="6"/>
      <c r="I63" s="6"/>
      <c r="J63" s="6"/>
      <c r="K63" s="6"/>
    </row>
    <row r="64" spans="1:11" ht="12.75">
      <c r="A64" s="9"/>
      <c r="F64" s="6"/>
      <c r="G64" s="6"/>
      <c r="H64" s="6"/>
      <c r="I64" s="6"/>
      <c r="J64" s="6"/>
      <c r="K64" s="6"/>
    </row>
    <row r="65" spans="1:11" ht="12.75">
      <c r="A65" s="9"/>
      <c r="F65" s="6"/>
      <c r="G65" s="6"/>
      <c r="H65" s="6"/>
      <c r="I65" s="6"/>
      <c r="J65" s="6"/>
      <c r="K65" s="6"/>
    </row>
    <row r="66" spans="1:11" ht="12.75">
      <c r="A66" s="9"/>
      <c r="F66" s="6"/>
      <c r="G66" s="6"/>
      <c r="H66" s="6"/>
      <c r="I66" s="6"/>
      <c r="J66" s="6"/>
      <c r="K66" s="6"/>
    </row>
    <row r="67" spans="1:11" ht="12.75">
      <c r="A67" s="9"/>
      <c r="F67" s="6"/>
      <c r="G67" s="6"/>
      <c r="H67" s="6"/>
      <c r="I67" s="6"/>
      <c r="J67" s="6"/>
      <c r="K67" s="6"/>
    </row>
    <row r="68" spans="1:11" ht="12.75">
      <c r="A68" s="9"/>
      <c r="F68" s="6"/>
      <c r="G68" s="6"/>
      <c r="H68" s="6"/>
      <c r="I68" s="6"/>
      <c r="J68" s="6"/>
      <c r="K68" s="6"/>
    </row>
    <row r="69" spans="1:11" ht="12.75">
      <c r="A69" s="9"/>
      <c r="F69" s="6"/>
      <c r="G69" s="6"/>
      <c r="H69" s="6"/>
      <c r="I69" s="6"/>
      <c r="J69" s="6"/>
      <c r="K69" s="6"/>
    </row>
    <row r="70" spans="1:11" ht="12.75">
      <c r="A70" s="9"/>
      <c r="K70" s="6"/>
    </row>
    <row r="71" spans="1:11" ht="12.75">
      <c r="A71" s="9"/>
      <c r="K71" s="6"/>
    </row>
    <row r="72" spans="1:11" ht="12.75">
      <c r="A72" s="9"/>
      <c r="K72" s="6"/>
    </row>
    <row r="73" spans="1:11" ht="12.75">
      <c r="A73" s="9"/>
      <c r="K73" s="6"/>
    </row>
    <row r="74" spans="1:11" ht="12.75">
      <c r="A74" s="9"/>
      <c r="K74" s="6"/>
    </row>
    <row r="75" spans="1:11" ht="12.75">
      <c r="A75" s="9"/>
      <c r="K75" s="6"/>
    </row>
    <row r="76" spans="1:11" ht="12.75">
      <c r="A76" s="9"/>
      <c r="K76" s="6"/>
    </row>
    <row r="77" spans="1:11" ht="12.75">
      <c r="A77" s="9"/>
      <c r="K77" s="6"/>
    </row>
    <row r="78" spans="1:11" ht="12.75">
      <c r="A78" s="9"/>
      <c r="K78" s="6"/>
    </row>
    <row r="79" spans="1:11" ht="12.75">
      <c r="A79" s="9"/>
      <c r="K79" s="6"/>
    </row>
    <row r="80" spans="1:11" ht="12.75">
      <c r="A80" s="9"/>
      <c r="K80" s="6"/>
    </row>
    <row r="81" ht="12.75">
      <c r="K81" s="6"/>
    </row>
  </sheetData>
  <mergeCells count="7">
    <mergeCell ref="A11:K11"/>
    <mergeCell ref="A14:K14"/>
    <mergeCell ref="A7:K7"/>
    <mergeCell ref="A8:K8"/>
    <mergeCell ref="A9:K9"/>
    <mergeCell ref="A10:K10"/>
    <mergeCell ref="A12:K1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50"/>
  <sheetViews>
    <sheetView zoomScale="125" zoomScaleNormal="125" workbookViewId="0" topLeftCell="A7">
      <selection activeCell="J36" sqref="J36"/>
    </sheetView>
  </sheetViews>
  <sheetFormatPr defaultColWidth="9.00390625" defaultRowHeight="12.75"/>
  <cols>
    <col min="1" max="1" width="8.875" style="1" bestFit="1" customWidth="1"/>
    <col min="2" max="2" width="9.00390625" style="9" customWidth="1"/>
    <col min="3" max="3" width="20.625" style="1" customWidth="1"/>
    <col min="4" max="4" width="9.375" style="9" customWidth="1"/>
    <col min="5" max="5" width="27.125" style="1" customWidth="1"/>
    <col min="6" max="7" width="9.625" style="1" customWidth="1"/>
    <col min="8" max="16384" width="9.37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7" ht="30" customHeight="1" thickBot="1">
      <c r="A7" s="16" t="s">
        <v>0</v>
      </c>
      <c r="B7" s="16"/>
      <c r="C7" s="16"/>
      <c r="D7" s="16"/>
      <c r="E7" s="16"/>
      <c r="F7" s="16"/>
      <c r="G7" s="16"/>
    </row>
    <row r="8" spans="1:7" s="3" customFormat="1" ht="24" customHeight="1">
      <c r="A8" s="17" t="s">
        <v>66</v>
      </c>
      <c r="B8" s="17"/>
      <c r="C8" s="17"/>
      <c r="D8" s="17"/>
      <c r="E8" s="17"/>
      <c r="F8" s="17"/>
      <c r="G8" s="17"/>
    </row>
    <row r="9" spans="1:7" ht="24" customHeight="1">
      <c r="A9" s="18" t="s">
        <v>67</v>
      </c>
      <c r="B9" s="18"/>
      <c r="C9" s="18"/>
      <c r="D9" s="18"/>
      <c r="E9" s="18"/>
      <c r="F9" s="18"/>
      <c r="G9" s="18"/>
    </row>
    <row r="10" spans="1:7" ht="24" customHeight="1">
      <c r="A10" s="19" t="s">
        <v>121</v>
      </c>
      <c r="B10" s="19"/>
      <c r="C10" s="19"/>
      <c r="D10" s="19"/>
      <c r="E10" s="19"/>
      <c r="F10" s="19"/>
      <c r="G10" s="19"/>
    </row>
    <row r="11" spans="1:7" ht="24" customHeight="1">
      <c r="A11" s="15" t="s">
        <v>68</v>
      </c>
      <c r="B11" s="15"/>
      <c r="C11" s="15"/>
      <c r="D11" s="15"/>
      <c r="E11" s="15"/>
      <c r="F11" s="15"/>
      <c r="G11" s="15"/>
    </row>
    <row r="12" spans="1:7" ht="24" customHeight="1">
      <c r="A12" s="15" t="s">
        <v>115</v>
      </c>
      <c r="B12" s="15"/>
      <c r="C12" s="15"/>
      <c r="D12" s="15"/>
      <c r="E12" s="15"/>
      <c r="F12" s="15"/>
      <c r="G12" s="15"/>
    </row>
    <row r="13" spans="1:7" ht="19.5" customHeight="1">
      <c r="A13" s="4"/>
      <c r="B13" s="8"/>
      <c r="C13" s="4"/>
      <c r="D13" s="8"/>
      <c r="E13" s="4"/>
      <c r="F13" s="4"/>
      <c r="G13" s="4"/>
    </row>
    <row r="14" spans="1:7" ht="15.75">
      <c r="A14" s="14" t="s">
        <v>118</v>
      </c>
      <c r="B14" s="14"/>
      <c r="C14" s="14"/>
      <c r="D14" s="14"/>
      <c r="E14" s="14"/>
      <c r="F14" s="14"/>
      <c r="G14" s="14"/>
    </row>
    <row r="15" spans="1:7" ht="12.75">
      <c r="A15" s="10" t="s">
        <v>23</v>
      </c>
      <c r="B15" s="11" t="s">
        <v>24</v>
      </c>
      <c r="C15" s="10" t="s">
        <v>26</v>
      </c>
      <c r="D15" s="12" t="s">
        <v>25</v>
      </c>
      <c r="E15" s="10" t="s">
        <v>27</v>
      </c>
      <c r="F15" s="13" t="s">
        <v>1</v>
      </c>
      <c r="G15" s="13" t="s">
        <v>124</v>
      </c>
    </row>
    <row r="16" spans="1:7" ht="12.75">
      <c r="A16" s="9">
        <v>8</v>
      </c>
      <c r="B16" s="9" t="s">
        <v>34</v>
      </c>
      <c r="C16" s="1" t="s">
        <v>78</v>
      </c>
      <c r="D16" s="9">
        <v>1976</v>
      </c>
      <c r="E16" s="1" t="s">
        <v>79</v>
      </c>
      <c r="F16" s="6">
        <v>0.005104166666666667</v>
      </c>
      <c r="G16" s="6">
        <v>0</v>
      </c>
    </row>
    <row r="17" spans="1:7" ht="12.75">
      <c r="A17" s="9">
        <v>9</v>
      </c>
      <c r="B17" s="9" t="s">
        <v>35</v>
      </c>
      <c r="C17" s="1" t="s">
        <v>69</v>
      </c>
      <c r="D17" s="9">
        <v>1985</v>
      </c>
      <c r="E17" s="1" t="s">
        <v>70</v>
      </c>
      <c r="F17" s="6">
        <v>0.005219907407407407</v>
      </c>
      <c r="G17" s="6">
        <f>F17-F$16</f>
        <v>0.00011574074074074004</v>
      </c>
    </row>
    <row r="18" spans="1:7" ht="12.75">
      <c r="A18" s="9">
        <v>21</v>
      </c>
      <c r="B18" s="9" t="s">
        <v>36</v>
      </c>
      <c r="C18" s="1" t="s">
        <v>101</v>
      </c>
      <c r="D18" s="9">
        <v>1995</v>
      </c>
      <c r="E18" s="1" t="s">
        <v>102</v>
      </c>
      <c r="F18" s="6">
        <v>0.0052662037037037035</v>
      </c>
      <c r="G18" s="6">
        <f aca="true" t="shared" si="0" ref="G18:G50">F18-F$16</f>
        <v>0.00016203703703703692</v>
      </c>
    </row>
    <row r="19" spans="1:7" ht="12.75">
      <c r="A19" s="9">
        <v>5</v>
      </c>
      <c r="B19" s="9" t="s">
        <v>37</v>
      </c>
      <c r="C19" s="1" t="s">
        <v>86</v>
      </c>
      <c r="D19" s="9">
        <v>1972</v>
      </c>
      <c r="E19" s="1" t="s">
        <v>87</v>
      </c>
      <c r="F19" s="6">
        <v>0.00556712962962963</v>
      </c>
      <c r="G19" s="6">
        <f t="shared" si="0"/>
        <v>0.00046296296296296363</v>
      </c>
    </row>
    <row r="20" spans="1:7" ht="12.75">
      <c r="A20" s="9">
        <v>15</v>
      </c>
      <c r="B20" s="9" t="s">
        <v>38</v>
      </c>
      <c r="C20" s="1" t="s">
        <v>99</v>
      </c>
      <c r="D20" s="9">
        <v>1979</v>
      </c>
      <c r="E20" s="1" t="s">
        <v>100</v>
      </c>
      <c r="F20" s="6">
        <v>0.00587962962962963</v>
      </c>
      <c r="G20" s="6">
        <f t="shared" si="0"/>
        <v>0.000775462962962963</v>
      </c>
    </row>
    <row r="21" spans="1:7" ht="12.75">
      <c r="A21" s="9">
        <v>2</v>
      </c>
      <c r="B21" s="9" t="s">
        <v>39</v>
      </c>
      <c r="C21" s="1" t="s">
        <v>92</v>
      </c>
      <c r="D21" s="9">
        <v>1962</v>
      </c>
      <c r="E21" s="1" t="s">
        <v>31</v>
      </c>
      <c r="F21" s="6">
        <v>0.005891203703703703</v>
      </c>
      <c r="G21" s="6">
        <f t="shared" si="0"/>
        <v>0.0007870370370370366</v>
      </c>
    </row>
    <row r="22" spans="1:7" ht="12.75">
      <c r="A22" s="9">
        <v>6</v>
      </c>
      <c r="B22" s="9" t="s">
        <v>40</v>
      </c>
      <c r="C22" s="1" t="s">
        <v>74</v>
      </c>
      <c r="D22" s="9">
        <v>1978</v>
      </c>
      <c r="E22" s="1" t="s">
        <v>75</v>
      </c>
      <c r="F22" s="6">
        <v>0.006180555555555556</v>
      </c>
      <c r="G22" s="6">
        <f t="shared" si="0"/>
        <v>0.0010763888888888897</v>
      </c>
    </row>
    <row r="23" spans="1:7" ht="12.75">
      <c r="A23" s="9">
        <v>34</v>
      </c>
      <c r="B23" s="9" t="s">
        <v>41</v>
      </c>
      <c r="C23" s="1" t="s">
        <v>83</v>
      </c>
      <c r="D23" s="9">
        <v>1976</v>
      </c>
      <c r="E23" s="1" t="s">
        <v>29</v>
      </c>
      <c r="F23" s="6">
        <v>0.006215277777777777</v>
      </c>
      <c r="G23" s="6">
        <f t="shared" si="0"/>
        <v>0.0011111111111111105</v>
      </c>
    </row>
    <row r="24" spans="1:7" ht="12.75">
      <c r="A24" s="9">
        <v>4</v>
      </c>
      <c r="B24" s="9" t="s">
        <v>42</v>
      </c>
      <c r="C24" s="1" t="s">
        <v>84</v>
      </c>
      <c r="D24" s="9">
        <v>1970</v>
      </c>
      <c r="E24" s="1" t="s">
        <v>85</v>
      </c>
      <c r="F24" s="6">
        <v>0.006273148148148148</v>
      </c>
      <c r="G24" s="6">
        <f t="shared" si="0"/>
        <v>0.0011689814814814818</v>
      </c>
    </row>
    <row r="25" spans="1:7" ht="12.75">
      <c r="A25" s="9">
        <v>13</v>
      </c>
      <c r="B25" s="9" t="s">
        <v>43</v>
      </c>
      <c r="C25" s="1" t="s">
        <v>17</v>
      </c>
      <c r="D25" s="9">
        <v>1962</v>
      </c>
      <c r="E25" s="1" t="s">
        <v>29</v>
      </c>
      <c r="F25" s="6">
        <v>0.006354166666666667</v>
      </c>
      <c r="G25" s="6">
        <f t="shared" si="0"/>
        <v>0.0012500000000000002</v>
      </c>
    </row>
    <row r="26" spans="1:7" ht="12.75">
      <c r="A26" s="9">
        <v>25</v>
      </c>
      <c r="B26" s="9" t="s">
        <v>44</v>
      </c>
      <c r="C26" s="1" t="s">
        <v>105</v>
      </c>
      <c r="D26" s="9">
        <v>1967</v>
      </c>
      <c r="F26" s="6">
        <v>0.006481481481481481</v>
      </c>
      <c r="G26" s="6">
        <f t="shared" si="0"/>
        <v>0.0013773148148148147</v>
      </c>
    </row>
    <row r="27" spans="1:7" ht="12.75">
      <c r="A27" s="9">
        <v>30</v>
      </c>
      <c r="B27" s="9" t="s">
        <v>45</v>
      </c>
      <c r="C27" s="1" t="s">
        <v>73</v>
      </c>
      <c r="D27" s="9">
        <v>1985</v>
      </c>
      <c r="E27" s="1" t="s">
        <v>5</v>
      </c>
      <c r="F27" s="6">
        <v>0.00650462962962963</v>
      </c>
      <c r="G27" s="6">
        <f t="shared" si="0"/>
        <v>0.0014004629629629636</v>
      </c>
    </row>
    <row r="28" spans="1:7" ht="12.75">
      <c r="A28" s="9">
        <v>1</v>
      </c>
      <c r="B28" s="9" t="s">
        <v>46</v>
      </c>
      <c r="C28" s="1" t="s">
        <v>64</v>
      </c>
      <c r="D28" s="9">
        <v>1980</v>
      </c>
      <c r="E28" s="1" t="s">
        <v>65</v>
      </c>
      <c r="F28" s="6">
        <v>0.0065625</v>
      </c>
      <c r="G28" s="6">
        <f t="shared" si="0"/>
        <v>0.0014583333333333332</v>
      </c>
    </row>
    <row r="29" spans="1:7" ht="12.75">
      <c r="A29" s="9">
        <v>22</v>
      </c>
      <c r="B29" s="9" t="s">
        <v>47</v>
      </c>
      <c r="C29" s="1" t="s">
        <v>103</v>
      </c>
      <c r="D29" s="9">
        <v>1984</v>
      </c>
      <c r="E29" s="1" t="s">
        <v>104</v>
      </c>
      <c r="F29" s="6">
        <v>0.0066782407407407415</v>
      </c>
      <c r="G29" s="6">
        <f t="shared" si="0"/>
        <v>0.001574074074074075</v>
      </c>
    </row>
    <row r="30" spans="1:7" ht="12.75">
      <c r="A30" s="9">
        <v>28</v>
      </c>
      <c r="B30" s="9" t="s">
        <v>48</v>
      </c>
      <c r="C30" s="1" t="s">
        <v>90</v>
      </c>
      <c r="D30" s="9">
        <v>1964</v>
      </c>
      <c r="E30" s="1" t="s">
        <v>5</v>
      </c>
      <c r="F30" s="6">
        <v>0.006701388888888889</v>
      </c>
      <c r="G30" s="6">
        <f t="shared" si="0"/>
        <v>0.001597222222222222</v>
      </c>
    </row>
    <row r="31" spans="1:7" ht="12.75">
      <c r="A31" s="9">
        <v>3</v>
      </c>
      <c r="B31" s="9" t="s">
        <v>49</v>
      </c>
      <c r="C31" s="1" t="s">
        <v>19</v>
      </c>
      <c r="D31" s="9">
        <v>1970</v>
      </c>
      <c r="E31" s="1" t="s">
        <v>30</v>
      </c>
      <c r="F31" s="6">
        <v>0.006793981481481482</v>
      </c>
      <c r="G31" s="6">
        <f t="shared" si="0"/>
        <v>0.001689814814814815</v>
      </c>
    </row>
    <row r="32" spans="1:7" ht="12.75">
      <c r="A32" s="9">
        <v>19</v>
      </c>
      <c r="B32" s="9" t="s">
        <v>50</v>
      </c>
      <c r="C32" s="1" t="s">
        <v>89</v>
      </c>
      <c r="D32" s="9">
        <v>1968</v>
      </c>
      <c r="E32" s="1" t="s">
        <v>29</v>
      </c>
      <c r="F32" s="6">
        <v>0.006944444444444444</v>
      </c>
      <c r="G32" s="6">
        <f t="shared" si="0"/>
        <v>0.0018402777777777775</v>
      </c>
    </row>
    <row r="33" spans="1:7" ht="12.75">
      <c r="A33" s="9">
        <v>17</v>
      </c>
      <c r="B33" s="9" t="s">
        <v>51</v>
      </c>
      <c r="C33" s="1" t="s">
        <v>72</v>
      </c>
      <c r="D33" s="9">
        <v>1986</v>
      </c>
      <c r="F33" s="6">
        <v>0.006967592592592592</v>
      </c>
      <c r="G33" s="6">
        <f t="shared" si="0"/>
        <v>0.0018634259259259255</v>
      </c>
    </row>
    <row r="34" spans="1:7" ht="12.75">
      <c r="A34" s="9">
        <v>23</v>
      </c>
      <c r="B34" s="9" t="s">
        <v>52</v>
      </c>
      <c r="C34" s="1" t="s">
        <v>20</v>
      </c>
      <c r="D34" s="9">
        <v>1980</v>
      </c>
      <c r="E34" s="1" t="s">
        <v>18</v>
      </c>
      <c r="F34" s="6">
        <v>0.007025462962962963</v>
      </c>
      <c r="G34" s="6">
        <f t="shared" si="0"/>
        <v>0.0019212962962962968</v>
      </c>
    </row>
    <row r="35" spans="1:7" ht="12.75">
      <c r="A35" s="9">
        <v>32</v>
      </c>
      <c r="B35" s="9" t="s">
        <v>53</v>
      </c>
      <c r="C35" s="1" t="s">
        <v>32</v>
      </c>
      <c r="D35" s="9">
        <v>1972</v>
      </c>
      <c r="E35" s="1" t="s">
        <v>29</v>
      </c>
      <c r="F35" s="6">
        <v>0.0070486111111111105</v>
      </c>
      <c r="G35" s="6">
        <f t="shared" si="0"/>
        <v>0.001944444444444444</v>
      </c>
    </row>
    <row r="36" spans="1:7" ht="12.75">
      <c r="A36" s="9">
        <v>29</v>
      </c>
      <c r="B36" s="9" t="s">
        <v>54</v>
      </c>
      <c r="C36" s="1" t="s">
        <v>15</v>
      </c>
      <c r="D36" s="9">
        <v>1967</v>
      </c>
      <c r="E36" s="1" t="s">
        <v>5</v>
      </c>
      <c r="F36" s="6">
        <v>0.007199074074074074</v>
      </c>
      <c r="G36" s="6">
        <f t="shared" si="0"/>
        <v>0.0020949074074074073</v>
      </c>
    </row>
    <row r="37" spans="1:7" ht="12.75">
      <c r="A37" s="9">
        <v>7</v>
      </c>
      <c r="B37" s="9" t="s">
        <v>55</v>
      </c>
      <c r="C37" s="1" t="s">
        <v>76</v>
      </c>
      <c r="D37" s="9">
        <v>1980</v>
      </c>
      <c r="E37" s="1" t="s">
        <v>77</v>
      </c>
      <c r="F37" s="6">
        <v>0.007488425925925926</v>
      </c>
      <c r="G37" s="6">
        <f t="shared" si="0"/>
        <v>0.0023842592592592596</v>
      </c>
    </row>
    <row r="38" spans="1:7" ht="12.75">
      <c r="A38" s="9">
        <v>27</v>
      </c>
      <c r="B38" s="9" t="s">
        <v>56</v>
      </c>
      <c r="C38" s="1" t="s">
        <v>14</v>
      </c>
      <c r="D38" s="9">
        <v>1963</v>
      </c>
      <c r="E38" s="1" t="s">
        <v>5</v>
      </c>
      <c r="F38" s="6">
        <v>0.007546296296296297</v>
      </c>
      <c r="G38" s="6">
        <f t="shared" si="0"/>
        <v>0.00244212962962963</v>
      </c>
    </row>
    <row r="39" spans="1:7" ht="12.75">
      <c r="A39" s="9">
        <v>16</v>
      </c>
      <c r="B39" s="9" t="s">
        <v>57</v>
      </c>
      <c r="C39" s="1" t="s">
        <v>71</v>
      </c>
      <c r="D39" s="9">
        <v>1986</v>
      </c>
      <c r="F39" s="6">
        <v>0.00755787037037037</v>
      </c>
      <c r="G39" s="6">
        <f t="shared" si="0"/>
        <v>0.0024537037037037036</v>
      </c>
    </row>
    <row r="40" spans="1:7" ht="12.75">
      <c r="A40" s="9">
        <v>14</v>
      </c>
      <c r="B40" s="9" t="s">
        <v>106</v>
      </c>
      <c r="C40" s="1" t="s">
        <v>97</v>
      </c>
      <c r="D40" s="9">
        <v>1965</v>
      </c>
      <c r="E40" s="1" t="s">
        <v>98</v>
      </c>
      <c r="F40" s="6">
        <v>0.007604166666666666</v>
      </c>
      <c r="G40" s="6">
        <f t="shared" si="0"/>
        <v>0.0024999999999999996</v>
      </c>
    </row>
    <row r="41" spans="1:7" ht="12.75">
      <c r="A41" s="9">
        <v>12</v>
      </c>
      <c r="B41" s="9" t="s">
        <v>107</v>
      </c>
      <c r="C41" s="1" t="s">
        <v>80</v>
      </c>
      <c r="D41" s="9">
        <v>1976</v>
      </c>
      <c r="E41" s="1" t="s">
        <v>81</v>
      </c>
      <c r="F41" s="6">
        <v>0.007754629629629629</v>
      </c>
      <c r="G41" s="6">
        <f t="shared" si="0"/>
        <v>0.002650462962962962</v>
      </c>
    </row>
    <row r="42" spans="1:7" ht="12.75">
      <c r="A42" s="9">
        <v>10</v>
      </c>
      <c r="B42" s="9" t="s">
        <v>108</v>
      </c>
      <c r="C42" s="1" t="s">
        <v>16</v>
      </c>
      <c r="D42" s="9">
        <v>1969</v>
      </c>
      <c r="E42" s="1" t="s">
        <v>5</v>
      </c>
      <c r="F42" s="6">
        <v>0.00806712962962963</v>
      </c>
      <c r="G42" s="6">
        <f t="shared" si="0"/>
        <v>0.002962962962962964</v>
      </c>
    </row>
    <row r="43" spans="1:7" ht="12.75">
      <c r="A43" s="9">
        <v>31</v>
      </c>
      <c r="B43" s="9" t="s">
        <v>109</v>
      </c>
      <c r="C43" s="1" t="s">
        <v>94</v>
      </c>
      <c r="D43" s="9">
        <v>1960</v>
      </c>
      <c r="E43" s="1" t="s">
        <v>29</v>
      </c>
      <c r="F43" s="6">
        <v>0.008148148148148147</v>
      </c>
      <c r="G43" s="6">
        <f t="shared" si="0"/>
        <v>0.003043981481481481</v>
      </c>
    </row>
    <row r="44" spans="1:7" ht="12.75">
      <c r="A44" s="9">
        <v>24</v>
      </c>
      <c r="B44" s="9" t="s">
        <v>110</v>
      </c>
      <c r="C44" s="1" t="s">
        <v>82</v>
      </c>
      <c r="D44" s="9">
        <v>1977</v>
      </c>
      <c r="E44" s="1" t="s">
        <v>77</v>
      </c>
      <c r="F44" s="6">
        <v>0.008217592592592594</v>
      </c>
      <c r="G44" s="6">
        <f t="shared" si="0"/>
        <v>0.0031134259259259275</v>
      </c>
    </row>
    <row r="45" spans="1:7" ht="12.75">
      <c r="A45" s="9">
        <v>26</v>
      </c>
      <c r="B45" s="9" t="s">
        <v>111</v>
      </c>
      <c r="C45" s="1" t="s">
        <v>93</v>
      </c>
      <c r="D45" s="9">
        <v>1958</v>
      </c>
      <c r="E45" s="1" t="s">
        <v>29</v>
      </c>
      <c r="F45" s="6">
        <v>0.008240740740740741</v>
      </c>
      <c r="G45" s="6">
        <f t="shared" si="0"/>
        <v>0.0031365740740740746</v>
      </c>
    </row>
    <row r="46" spans="1:7" ht="12.75">
      <c r="A46" s="9">
        <v>33</v>
      </c>
      <c r="B46" s="9" t="s">
        <v>112</v>
      </c>
      <c r="C46" s="1" t="s">
        <v>96</v>
      </c>
      <c r="D46" s="9">
        <v>1950</v>
      </c>
      <c r="E46" s="1" t="s">
        <v>5</v>
      </c>
      <c r="F46" s="6">
        <v>0.008726851851851852</v>
      </c>
      <c r="G46" s="6">
        <f t="shared" si="0"/>
        <v>0.0036226851851851854</v>
      </c>
    </row>
    <row r="47" spans="1:7" ht="12.75">
      <c r="A47" s="9">
        <v>18</v>
      </c>
      <c r="B47" s="9" t="s">
        <v>113</v>
      </c>
      <c r="C47" s="1" t="s">
        <v>95</v>
      </c>
      <c r="D47" s="9">
        <v>1950</v>
      </c>
      <c r="E47" s="1" t="s">
        <v>29</v>
      </c>
      <c r="F47" s="6">
        <v>0.009837962962962963</v>
      </c>
      <c r="G47" s="6">
        <f t="shared" si="0"/>
        <v>0.004733796296296297</v>
      </c>
    </row>
    <row r="48" spans="1:7" ht="12.75">
      <c r="A48" s="9">
        <v>20</v>
      </c>
      <c r="B48" s="9" t="s">
        <v>114</v>
      </c>
      <c r="C48" s="1" t="s">
        <v>28</v>
      </c>
      <c r="D48" s="9">
        <v>1946</v>
      </c>
      <c r="E48" s="1" t="s">
        <v>29</v>
      </c>
      <c r="F48" s="6">
        <v>0.011782407407407406</v>
      </c>
      <c r="G48" s="6">
        <f t="shared" si="0"/>
        <v>0.00667824074074074</v>
      </c>
    </row>
    <row r="49" spans="1:7" ht="12.75">
      <c r="A49" s="9">
        <v>11</v>
      </c>
      <c r="B49" s="9" t="s">
        <v>122</v>
      </c>
      <c r="C49" s="1" t="s">
        <v>88</v>
      </c>
      <c r="D49" s="9">
        <v>1966</v>
      </c>
      <c r="E49" s="1" t="s">
        <v>116</v>
      </c>
      <c r="F49" s="6">
        <v>0.012743055555555556</v>
      </c>
      <c r="G49" s="6">
        <f t="shared" si="0"/>
        <v>0.0076388888888888895</v>
      </c>
    </row>
    <row r="50" spans="1:7" ht="12.75">
      <c r="A50" s="9">
        <v>35</v>
      </c>
      <c r="B50" s="9" t="s">
        <v>123</v>
      </c>
      <c r="C50" s="1" t="s">
        <v>91</v>
      </c>
      <c r="D50" s="9">
        <v>1966</v>
      </c>
      <c r="E50" s="1" t="s">
        <v>31</v>
      </c>
      <c r="F50" s="6">
        <v>0.013032407407407407</v>
      </c>
      <c r="G50" s="6">
        <f t="shared" si="0"/>
        <v>0.007928240740740741</v>
      </c>
    </row>
  </sheetData>
  <mergeCells count="7">
    <mergeCell ref="A11:G11"/>
    <mergeCell ref="A14:G14"/>
    <mergeCell ref="A7:G7"/>
    <mergeCell ref="A8:G8"/>
    <mergeCell ref="A9:G9"/>
    <mergeCell ref="A10:G10"/>
    <mergeCell ref="A12:G1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50"/>
  <sheetViews>
    <sheetView zoomScale="125" zoomScaleNormal="125" workbookViewId="0" topLeftCell="A13">
      <selection activeCell="F34" sqref="F34"/>
    </sheetView>
  </sheetViews>
  <sheetFormatPr defaultColWidth="9.00390625" defaultRowHeight="12.75"/>
  <cols>
    <col min="1" max="1" width="8.875" style="1" bestFit="1" customWidth="1"/>
    <col min="2" max="2" width="9.00390625" style="9" customWidth="1"/>
    <col min="3" max="3" width="20.625" style="1" customWidth="1"/>
    <col min="4" max="4" width="9.375" style="9" customWidth="1"/>
    <col min="5" max="5" width="27.125" style="1" customWidth="1"/>
    <col min="6" max="6" width="9.625" style="1" customWidth="1"/>
    <col min="7" max="16384" width="9.37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7" ht="30" customHeight="1" thickBot="1">
      <c r="A7" s="16" t="s">
        <v>0</v>
      </c>
      <c r="B7" s="16"/>
      <c r="C7" s="16"/>
      <c r="D7" s="16"/>
      <c r="E7" s="16"/>
      <c r="F7" s="16"/>
      <c r="G7" s="16"/>
    </row>
    <row r="8" spans="1:7" s="3" customFormat="1" ht="24" customHeight="1">
      <c r="A8" s="17" t="s">
        <v>66</v>
      </c>
      <c r="B8" s="17"/>
      <c r="C8" s="17"/>
      <c r="D8" s="17"/>
      <c r="E8" s="17"/>
      <c r="F8" s="17"/>
      <c r="G8" s="17"/>
    </row>
    <row r="9" spans="1:7" ht="24" customHeight="1">
      <c r="A9" s="18" t="s">
        <v>67</v>
      </c>
      <c r="B9" s="18"/>
      <c r="C9" s="18"/>
      <c r="D9" s="18"/>
      <c r="E9" s="18"/>
      <c r="F9" s="18"/>
      <c r="G9" s="18"/>
    </row>
    <row r="10" spans="1:7" ht="24" customHeight="1">
      <c r="A10" s="19" t="s">
        <v>121</v>
      </c>
      <c r="B10" s="19"/>
      <c r="C10" s="19"/>
      <c r="D10" s="19"/>
      <c r="E10" s="19"/>
      <c r="F10" s="19"/>
      <c r="G10" s="19"/>
    </row>
    <row r="11" spans="1:7" ht="24" customHeight="1">
      <c r="A11" s="15" t="s">
        <v>68</v>
      </c>
      <c r="B11" s="15"/>
      <c r="C11" s="15"/>
      <c r="D11" s="15"/>
      <c r="E11" s="15"/>
      <c r="F11" s="15"/>
      <c r="G11" s="15"/>
    </row>
    <row r="12" spans="1:7" ht="24" customHeight="1">
      <c r="A12" s="15" t="s">
        <v>115</v>
      </c>
      <c r="B12" s="15"/>
      <c r="C12" s="15"/>
      <c r="D12" s="15"/>
      <c r="E12" s="15"/>
      <c r="F12" s="15"/>
      <c r="G12" s="15"/>
    </row>
    <row r="13" spans="1:7" ht="19.5" customHeight="1">
      <c r="A13" s="4"/>
      <c r="B13" s="8"/>
      <c r="C13" s="4"/>
      <c r="D13" s="8"/>
      <c r="E13" s="4"/>
      <c r="F13" s="4"/>
      <c r="G13" s="5"/>
    </row>
    <row r="14" spans="1:7" ht="15.75">
      <c r="A14" s="14" t="s">
        <v>119</v>
      </c>
      <c r="B14" s="14"/>
      <c r="C14" s="14"/>
      <c r="D14" s="14"/>
      <c r="E14" s="14"/>
      <c r="F14" s="14"/>
      <c r="G14" s="14"/>
    </row>
    <row r="15" spans="1:7" ht="12.75">
      <c r="A15" s="10" t="s">
        <v>23</v>
      </c>
      <c r="B15" s="11" t="s">
        <v>24</v>
      </c>
      <c r="C15" s="10" t="s">
        <v>26</v>
      </c>
      <c r="D15" s="12" t="s">
        <v>25</v>
      </c>
      <c r="E15" s="10" t="s">
        <v>27</v>
      </c>
      <c r="F15" s="13" t="s">
        <v>2</v>
      </c>
      <c r="G15" s="13" t="s">
        <v>124</v>
      </c>
    </row>
    <row r="16" spans="1:8" ht="12.75">
      <c r="A16" s="9">
        <v>28</v>
      </c>
      <c r="B16" s="9" t="s">
        <v>34</v>
      </c>
      <c r="C16" s="1" t="s">
        <v>90</v>
      </c>
      <c r="D16" s="9">
        <v>1964</v>
      </c>
      <c r="E16" s="1" t="s">
        <v>5</v>
      </c>
      <c r="F16" s="6">
        <v>0.04708333333333333</v>
      </c>
      <c r="G16" s="6">
        <v>0</v>
      </c>
      <c r="H16" s="6"/>
    </row>
    <row r="17" spans="1:8" ht="12.75">
      <c r="A17" s="9">
        <v>9</v>
      </c>
      <c r="B17" s="9" t="s">
        <v>35</v>
      </c>
      <c r="C17" s="1" t="s">
        <v>69</v>
      </c>
      <c r="D17" s="9">
        <v>1985</v>
      </c>
      <c r="E17" s="1" t="s">
        <v>70</v>
      </c>
      <c r="F17" s="6">
        <v>0.04721064814814815</v>
      </c>
      <c r="G17" s="6">
        <f>F17-F$16</f>
        <v>0.0001273148148148162</v>
      </c>
      <c r="H17" s="6"/>
    </row>
    <row r="18" spans="1:8" ht="12.75">
      <c r="A18" s="9">
        <v>34</v>
      </c>
      <c r="B18" s="9" t="s">
        <v>36</v>
      </c>
      <c r="C18" s="1" t="s">
        <v>83</v>
      </c>
      <c r="D18" s="9">
        <v>1976</v>
      </c>
      <c r="E18" s="1" t="s">
        <v>29</v>
      </c>
      <c r="F18" s="6">
        <v>0.047592592592592596</v>
      </c>
      <c r="G18" s="6">
        <f aca="true" t="shared" si="0" ref="G18:G49">F18-F$16</f>
        <v>0.0005092592592592649</v>
      </c>
      <c r="H18" s="6"/>
    </row>
    <row r="19" spans="1:8" ht="12.75">
      <c r="A19" s="9">
        <v>15</v>
      </c>
      <c r="B19" s="9" t="s">
        <v>37</v>
      </c>
      <c r="C19" s="1" t="s">
        <v>99</v>
      </c>
      <c r="D19" s="9">
        <v>1979</v>
      </c>
      <c r="E19" s="1" t="s">
        <v>100</v>
      </c>
      <c r="F19" s="6">
        <v>0.04791666666666666</v>
      </c>
      <c r="G19" s="6">
        <f t="shared" si="0"/>
        <v>0.0008333333333333318</v>
      </c>
      <c r="H19" s="6"/>
    </row>
    <row r="20" spans="1:8" ht="12.75">
      <c r="A20" s="9">
        <v>27</v>
      </c>
      <c r="B20" s="9" t="s">
        <v>38</v>
      </c>
      <c r="C20" s="1" t="s">
        <v>14</v>
      </c>
      <c r="D20" s="9">
        <v>1963</v>
      </c>
      <c r="E20" s="1" t="s">
        <v>5</v>
      </c>
      <c r="F20" s="6">
        <v>0.048622685185185185</v>
      </c>
      <c r="G20" s="6">
        <f t="shared" si="0"/>
        <v>0.0015393518518518542</v>
      </c>
      <c r="H20" s="6"/>
    </row>
    <row r="21" spans="1:8" ht="12.75">
      <c r="A21" s="9">
        <v>5</v>
      </c>
      <c r="B21" s="9" t="s">
        <v>39</v>
      </c>
      <c r="C21" s="1" t="s">
        <v>86</v>
      </c>
      <c r="D21" s="9">
        <v>1972</v>
      </c>
      <c r="E21" s="1" t="s">
        <v>87</v>
      </c>
      <c r="F21" s="6">
        <v>0.05025462962962963</v>
      </c>
      <c r="G21" s="6">
        <f t="shared" si="0"/>
        <v>0.003171296296296297</v>
      </c>
      <c r="H21" s="6"/>
    </row>
    <row r="22" spans="1:8" ht="12.75">
      <c r="A22" s="9">
        <v>2</v>
      </c>
      <c r="B22" s="9" t="s">
        <v>40</v>
      </c>
      <c r="C22" s="1" t="s">
        <v>92</v>
      </c>
      <c r="D22" s="9">
        <v>1962</v>
      </c>
      <c r="E22" s="1" t="s">
        <v>31</v>
      </c>
      <c r="F22" s="6">
        <v>0.05076388888888889</v>
      </c>
      <c r="G22" s="6">
        <f t="shared" si="0"/>
        <v>0.003680555555555562</v>
      </c>
      <c r="H22" s="6"/>
    </row>
    <row r="23" spans="1:8" ht="12.75">
      <c r="A23" s="9">
        <v>29</v>
      </c>
      <c r="B23" s="9" t="s">
        <v>41</v>
      </c>
      <c r="C23" s="1" t="s">
        <v>15</v>
      </c>
      <c r="D23" s="9">
        <v>1967</v>
      </c>
      <c r="E23" s="1" t="s">
        <v>5</v>
      </c>
      <c r="F23" s="6">
        <v>0.05240740740740741</v>
      </c>
      <c r="G23" s="6">
        <f t="shared" si="0"/>
        <v>0.005324074074074078</v>
      </c>
      <c r="H23" s="6"/>
    </row>
    <row r="24" spans="1:8" ht="12.75">
      <c r="A24" s="9">
        <v>6</v>
      </c>
      <c r="B24" s="9" t="s">
        <v>42</v>
      </c>
      <c r="C24" s="1" t="s">
        <v>74</v>
      </c>
      <c r="D24" s="9">
        <v>1978</v>
      </c>
      <c r="E24" s="1" t="s">
        <v>75</v>
      </c>
      <c r="F24" s="6">
        <v>0.052488425925925924</v>
      </c>
      <c r="G24" s="6">
        <f t="shared" si="0"/>
        <v>0.005405092592592593</v>
      </c>
      <c r="H24" s="6"/>
    </row>
    <row r="25" spans="1:8" ht="12.75">
      <c r="A25" s="9">
        <v>4</v>
      </c>
      <c r="B25" s="9" t="s">
        <v>43</v>
      </c>
      <c r="C25" s="1" t="s">
        <v>84</v>
      </c>
      <c r="D25" s="9">
        <v>1970</v>
      </c>
      <c r="E25" s="1" t="s">
        <v>85</v>
      </c>
      <c r="F25" s="6">
        <v>0.05273148148148148</v>
      </c>
      <c r="G25" s="6">
        <f t="shared" si="0"/>
        <v>0.005648148148148152</v>
      </c>
      <c r="H25" s="6"/>
    </row>
    <row r="26" spans="1:8" ht="12.75">
      <c r="A26" s="9">
        <v>17</v>
      </c>
      <c r="B26" s="9" t="s">
        <v>44</v>
      </c>
      <c r="C26" s="1" t="s">
        <v>72</v>
      </c>
      <c r="D26" s="9">
        <v>1986</v>
      </c>
      <c r="F26" s="6">
        <v>0.05358796296296296</v>
      </c>
      <c r="G26" s="6">
        <f t="shared" si="0"/>
        <v>0.006504629629629631</v>
      </c>
      <c r="H26" s="6"/>
    </row>
    <row r="27" spans="1:8" ht="12.75">
      <c r="A27" s="9">
        <v>7</v>
      </c>
      <c r="B27" s="9" t="s">
        <v>45</v>
      </c>
      <c r="C27" s="1" t="s">
        <v>76</v>
      </c>
      <c r="D27" s="9">
        <v>1980</v>
      </c>
      <c r="E27" s="1" t="s">
        <v>77</v>
      </c>
      <c r="F27" s="6">
        <v>0.05364583333333333</v>
      </c>
      <c r="G27" s="6">
        <f t="shared" si="0"/>
        <v>0.006562499999999999</v>
      </c>
      <c r="H27" s="6"/>
    </row>
    <row r="28" spans="1:8" ht="12.75">
      <c r="A28" s="9">
        <v>13</v>
      </c>
      <c r="B28" s="9" t="s">
        <v>46</v>
      </c>
      <c r="C28" s="1" t="s">
        <v>17</v>
      </c>
      <c r="D28" s="9">
        <v>1962</v>
      </c>
      <c r="E28" s="1" t="s">
        <v>29</v>
      </c>
      <c r="F28" s="6">
        <v>0.05585648148148148</v>
      </c>
      <c r="G28" s="6">
        <f t="shared" si="0"/>
        <v>0.008773148148148148</v>
      </c>
      <c r="H28" s="6"/>
    </row>
    <row r="29" spans="1:8" ht="12.75">
      <c r="A29" s="9">
        <v>19</v>
      </c>
      <c r="B29" s="9" t="s">
        <v>47</v>
      </c>
      <c r="C29" s="1" t="s">
        <v>89</v>
      </c>
      <c r="D29" s="9">
        <v>1968</v>
      </c>
      <c r="E29" s="1" t="s">
        <v>29</v>
      </c>
      <c r="F29" s="6">
        <v>0.0564699074074074</v>
      </c>
      <c r="G29" s="6">
        <f t="shared" si="0"/>
        <v>0.009386574074074068</v>
      </c>
      <c r="H29" s="6"/>
    </row>
    <row r="30" spans="1:8" ht="12.75">
      <c r="A30" s="9">
        <v>16</v>
      </c>
      <c r="B30" s="9" t="s">
        <v>48</v>
      </c>
      <c r="C30" s="1" t="s">
        <v>71</v>
      </c>
      <c r="D30" s="9">
        <v>1986</v>
      </c>
      <c r="F30" s="6">
        <v>0.05775462962962963</v>
      </c>
      <c r="G30" s="6">
        <f t="shared" si="0"/>
        <v>0.010671296296296297</v>
      </c>
      <c r="H30" s="6"/>
    </row>
    <row r="31" spans="1:8" ht="12.75">
      <c r="A31" s="9">
        <v>30</v>
      </c>
      <c r="B31" s="9" t="s">
        <v>49</v>
      </c>
      <c r="C31" s="1" t="s">
        <v>73</v>
      </c>
      <c r="D31" s="9">
        <v>1985</v>
      </c>
      <c r="E31" s="1" t="s">
        <v>5</v>
      </c>
      <c r="F31" s="6">
        <v>0.0578125</v>
      </c>
      <c r="G31" s="6">
        <f t="shared" si="0"/>
        <v>0.010729166666666672</v>
      </c>
      <c r="H31" s="6"/>
    </row>
    <row r="32" spans="1:8" ht="12.75">
      <c r="A32" s="9">
        <v>32</v>
      </c>
      <c r="B32" s="9" t="s">
        <v>50</v>
      </c>
      <c r="C32" s="1" t="s">
        <v>32</v>
      </c>
      <c r="D32" s="9">
        <v>1972</v>
      </c>
      <c r="E32" s="1" t="s">
        <v>29</v>
      </c>
      <c r="F32" s="6">
        <v>0.058657407407407415</v>
      </c>
      <c r="G32" s="6">
        <f t="shared" si="0"/>
        <v>0.011574074074074084</v>
      </c>
      <c r="H32" s="6"/>
    </row>
    <row r="33" spans="1:8" ht="12.75">
      <c r="A33" s="9">
        <v>21</v>
      </c>
      <c r="B33" s="9" t="s">
        <v>51</v>
      </c>
      <c r="C33" s="1" t="s">
        <v>101</v>
      </c>
      <c r="D33" s="9">
        <v>1995</v>
      </c>
      <c r="E33" s="1" t="s">
        <v>102</v>
      </c>
      <c r="F33" s="6">
        <v>0.05871527777777778</v>
      </c>
      <c r="G33" s="6">
        <f t="shared" si="0"/>
        <v>0.011631944444444452</v>
      </c>
      <c r="H33" s="6"/>
    </row>
    <row r="34" spans="1:8" ht="12.75">
      <c r="A34" s="9">
        <v>33</v>
      </c>
      <c r="B34" s="9" t="s">
        <v>52</v>
      </c>
      <c r="C34" s="1" t="s">
        <v>96</v>
      </c>
      <c r="D34" s="9">
        <v>1950</v>
      </c>
      <c r="E34" s="1" t="s">
        <v>5</v>
      </c>
      <c r="F34" s="6">
        <v>0.058923611111111114</v>
      </c>
      <c r="G34" s="6">
        <f t="shared" si="0"/>
        <v>0.011840277777777783</v>
      </c>
      <c r="H34" s="6"/>
    </row>
    <row r="35" spans="1:8" ht="12.75">
      <c r="A35" s="9">
        <v>18</v>
      </c>
      <c r="B35" s="9" t="s">
        <v>53</v>
      </c>
      <c r="C35" s="1" t="s">
        <v>95</v>
      </c>
      <c r="D35" s="9">
        <v>1950</v>
      </c>
      <c r="E35" s="1" t="s">
        <v>29</v>
      </c>
      <c r="F35" s="6">
        <v>0.05927083333333333</v>
      </c>
      <c r="G35" s="6">
        <f t="shared" si="0"/>
        <v>0.012187499999999997</v>
      </c>
      <c r="H35" s="6"/>
    </row>
    <row r="36" spans="1:8" ht="12.75">
      <c r="A36" s="9">
        <v>10</v>
      </c>
      <c r="B36" s="9" t="s">
        <v>54</v>
      </c>
      <c r="C36" s="1" t="s">
        <v>16</v>
      </c>
      <c r="D36" s="9">
        <v>1969</v>
      </c>
      <c r="E36" s="1" t="s">
        <v>5</v>
      </c>
      <c r="F36" s="6">
        <v>0.060821759259259256</v>
      </c>
      <c r="G36" s="6">
        <f t="shared" si="0"/>
        <v>0.013738425925925925</v>
      </c>
      <c r="H36" s="6"/>
    </row>
    <row r="37" spans="1:8" ht="12.75">
      <c r="A37" s="9">
        <v>24</v>
      </c>
      <c r="B37" s="9" t="s">
        <v>55</v>
      </c>
      <c r="C37" s="1" t="s">
        <v>82</v>
      </c>
      <c r="D37" s="9">
        <v>1977</v>
      </c>
      <c r="E37" s="1" t="s">
        <v>77</v>
      </c>
      <c r="F37" s="6">
        <v>0.06131944444444444</v>
      </c>
      <c r="G37" s="6">
        <f t="shared" si="0"/>
        <v>0.014236111111111109</v>
      </c>
      <c r="H37" s="6"/>
    </row>
    <row r="38" spans="1:8" ht="12.75">
      <c r="A38" s="9">
        <v>12</v>
      </c>
      <c r="B38" s="9" t="s">
        <v>56</v>
      </c>
      <c r="C38" s="1" t="s">
        <v>80</v>
      </c>
      <c r="D38" s="9">
        <v>1976</v>
      </c>
      <c r="E38" s="1" t="s">
        <v>81</v>
      </c>
      <c r="F38" s="6">
        <v>0.06178240740740741</v>
      </c>
      <c r="G38" s="6">
        <f t="shared" si="0"/>
        <v>0.01469907407407408</v>
      </c>
      <c r="H38" s="6"/>
    </row>
    <row r="39" spans="1:8" ht="12.75">
      <c r="A39" s="9">
        <v>25</v>
      </c>
      <c r="B39" s="9" t="s">
        <v>57</v>
      </c>
      <c r="C39" s="1" t="s">
        <v>105</v>
      </c>
      <c r="D39" s="9">
        <v>1967</v>
      </c>
      <c r="F39" s="6">
        <v>0.06349537037037038</v>
      </c>
      <c r="G39" s="6">
        <f t="shared" si="0"/>
        <v>0.01641203703703705</v>
      </c>
      <c r="H39" s="6"/>
    </row>
    <row r="40" spans="1:7" ht="12.75">
      <c r="A40" s="9">
        <v>1</v>
      </c>
      <c r="B40" s="9" t="s">
        <v>106</v>
      </c>
      <c r="C40" s="1" t="s">
        <v>64</v>
      </c>
      <c r="D40" s="9">
        <v>1980</v>
      </c>
      <c r="E40" s="1" t="s">
        <v>65</v>
      </c>
      <c r="F40" s="6">
        <v>0.0651851851851852</v>
      </c>
      <c r="G40" s="6">
        <f t="shared" si="0"/>
        <v>0.018101851851851862</v>
      </c>
    </row>
    <row r="41" spans="1:7" ht="12.75">
      <c r="A41" s="9">
        <v>14</v>
      </c>
      <c r="B41" s="9" t="s">
        <v>107</v>
      </c>
      <c r="C41" s="1" t="s">
        <v>97</v>
      </c>
      <c r="D41" s="9">
        <v>1965</v>
      </c>
      <c r="E41" s="1" t="s">
        <v>98</v>
      </c>
      <c r="F41" s="6">
        <v>0.06547453703703705</v>
      </c>
      <c r="G41" s="6">
        <f t="shared" si="0"/>
        <v>0.018391203703703722</v>
      </c>
    </row>
    <row r="42" spans="1:7" ht="12.75">
      <c r="A42" s="9">
        <v>3</v>
      </c>
      <c r="B42" s="9" t="s">
        <v>108</v>
      </c>
      <c r="C42" s="1" t="s">
        <v>19</v>
      </c>
      <c r="D42" s="9">
        <v>1970</v>
      </c>
      <c r="E42" s="1" t="s">
        <v>30</v>
      </c>
      <c r="F42" s="6">
        <v>0.06703703703703703</v>
      </c>
      <c r="G42" s="6">
        <f t="shared" si="0"/>
        <v>0.019953703703703703</v>
      </c>
    </row>
    <row r="43" spans="1:7" ht="12.75">
      <c r="A43" s="9">
        <v>31</v>
      </c>
      <c r="B43" s="9" t="s">
        <v>109</v>
      </c>
      <c r="C43" s="1" t="s">
        <v>94</v>
      </c>
      <c r="D43" s="9">
        <v>1960</v>
      </c>
      <c r="E43" s="1" t="s">
        <v>29</v>
      </c>
      <c r="F43" s="6">
        <v>0.06785879629629629</v>
      </c>
      <c r="G43" s="6">
        <f t="shared" si="0"/>
        <v>0.02077546296296296</v>
      </c>
    </row>
    <row r="44" spans="1:7" ht="12.75">
      <c r="A44" s="9">
        <v>26</v>
      </c>
      <c r="B44" s="9" t="s">
        <v>110</v>
      </c>
      <c r="C44" s="1" t="s">
        <v>93</v>
      </c>
      <c r="D44" s="9">
        <v>1958</v>
      </c>
      <c r="E44" s="1" t="s">
        <v>29</v>
      </c>
      <c r="F44" s="6">
        <v>0.06853009259259259</v>
      </c>
      <c r="G44" s="6">
        <f t="shared" si="0"/>
        <v>0.021446759259259256</v>
      </c>
    </row>
    <row r="45" spans="1:7" ht="12.75">
      <c r="A45" s="9">
        <v>11</v>
      </c>
      <c r="B45" s="9" t="s">
        <v>111</v>
      </c>
      <c r="C45" s="1" t="s">
        <v>88</v>
      </c>
      <c r="D45" s="9">
        <v>1966</v>
      </c>
      <c r="E45" s="1" t="s">
        <v>116</v>
      </c>
      <c r="F45" s="6">
        <v>0.06958333333333333</v>
      </c>
      <c r="G45" s="6">
        <f t="shared" si="0"/>
        <v>0.0225</v>
      </c>
    </row>
    <row r="46" spans="1:7" ht="12.75">
      <c r="A46" s="9">
        <v>23</v>
      </c>
      <c r="B46" s="9" t="s">
        <v>112</v>
      </c>
      <c r="C46" s="1" t="s">
        <v>20</v>
      </c>
      <c r="D46" s="9">
        <v>1980</v>
      </c>
      <c r="E46" s="1" t="s">
        <v>18</v>
      </c>
      <c r="F46" s="6">
        <v>0.06966435185185184</v>
      </c>
      <c r="G46" s="6">
        <f t="shared" si="0"/>
        <v>0.022581018518518507</v>
      </c>
    </row>
    <row r="47" spans="1:7" ht="12.75">
      <c r="A47" s="9">
        <v>35</v>
      </c>
      <c r="B47" s="9" t="s">
        <v>113</v>
      </c>
      <c r="C47" s="1" t="s">
        <v>91</v>
      </c>
      <c r="D47" s="9">
        <v>1966</v>
      </c>
      <c r="E47" s="1" t="s">
        <v>31</v>
      </c>
      <c r="F47" s="6">
        <v>0.0708449074074074</v>
      </c>
      <c r="G47" s="6">
        <f t="shared" si="0"/>
        <v>0.023761574074074067</v>
      </c>
    </row>
    <row r="48" spans="1:7" ht="12.75">
      <c r="A48" s="9">
        <v>20</v>
      </c>
      <c r="B48" s="9" t="s">
        <v>114</v>
      </c>
      <c r="C48" s="1" t="s">
        <v>28</v>
      </c>
      <c r="D48" s="9">
        <v>1946</v>
      </c>
      <c r="E48" s="1" t="s">
        <v>29</v>
      </c>
      <c r="F48" s="6">
        <v>0.07100694444444446</v>
      </c>
      <c r="G48" s="6">
        <f t="shared" si="0"/>
        <v>0.023923611111111125</v>
      </c>
    </row>
    <row r="49" spans="1:7" ht="12.75">
      <c r="A49" s="9">
        <v>22</v>
      </c>
      <c r="B49" s="9" t="s">
        <v>122</v>
      </c>
      <c r="C49" s="1" t="s">
        <v>103</v>
      </c>
      <c r="D49" s="9">
        <v>1984</v>
      </c>
      <c r="E49" s="1" t="s">
        <v>104</v>
      </c>
      <c r="F49" s="6">
        <v>0.0934375</v>
      </c>
      <c r="G49" s="6">
        <f t="shared" si="0"/>
        <v>0.046354166666666675</v>
      </c>
    </row>
    <row r="50" spans="1:7" ht="12.75">
      <c r="A50" s="9">
        <v>8</v>
      </c>
      <c r="C50" s="1" t="s">
        <v>78</v>
      </c>
      <c r="D50" s="9">
        <v>1976</v>
      </c>
      <c r="E50" s="1" t="s">
        <v>79</v>
      </c>
      <c r="F50" s="6" t="s">
        <v>117</v>
      </c>
      <c r="G50" s="6" t="s">
        <v>117</v>
      </c>
    </row>
  </sheetData>
  <mergeCells count="7">
    <mergeCell ref="A11:G11"/>
    <mergeCell ref="A14:G14"/>
    <mergeCell ref="A7:G7"/>
    <mergeCell ref="A8:G8"/>
    <mergeCell ref="A9:G9"/>
    <mergeCell ref="A10:G10"/>
    <mergeCell ref="A12:G1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51"/>
  <sheetViews>
    <sheetView zoomScale="125" zoomScaleNormal="125" workbookViewId="0" topLeftCell="A13">
      <selection activeCell="G42" sqref="G42"/>
    </sheetView>
  </sheetViews>
  <sheetFormatPr defaultColWidth="9.00390625" defaultRowHeight="12.75"/>
  <cols>
    <col min="1" max="1" width="8.875" style="1" bestFit="1" customWidth="1"/>
    <col min="2" max="2" width="9.00390625" style="9" customWidth="1"/>
    <col min="3" max="3" width="20.625" style="1" customWidth="1"/>
    <col min="4" max="4" width="9.375" style="9" customWidth="1"/>
    <col min="5" max="5" width="27.125" style="1" customWidth="1"/>
    <col min="6" max="6" width="9.375" style="1" customWidth="1"/>
    <col min="7" max="7" width="10.50390625" style="1" bestFit="1" customWidth="1"/>
    <col min="8" max="16384" width="9.37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7" ht="30" customHeight="1" thickBot="1">
      <c r="A7" s="16" t="s">
        <v>0</v>
      </c>
      <c r="B7" s="16"/>
      <c r="C7" s="16"/>
      <c r="D7" s="16"/>
      <c r="E7" s="16"/>
      <c r="F7" s="16"/>
      <c r="G7" s="16"/>
    </row>
    <row r="8" spans="1:7" s="3" customFormat="1" ht="24" customHeight="1">
      <c r="A8" s="17" t="s">
        <v>66</v>
      </c>
      <c r="B8" s="17"/>
      <c r="C8" s="17"/>
      <c r="D8" s="17"/>
      <c r="E8" s="17"/>
      <c r="F8" s="17"/>
      <c r="G8" s="17"/>
    </row>
    <row r="9" spans="1:7" ht="24" customHeight="1">
      <c r="A9" s="18" t="s">
        <v>67</v>
      </c>
      <c r="B9" s="18"/>
      <c r="C9" s="18"/>
      <c r="D9" s="18"/>
      <c r="E9" s="18"/>
      <c r="F9" s="18"/>
      <c r="G9" s="18"/>
    </row>
    <row r="10" spans="1:7" ht="24" customHeight="1">
      <c r="A10" s="19" t="s">
        <v>121</v>
      </c>
      <c r="B10" s="19"/>
      <c r="C10" s="19"/>
      <c r="D10" s="19"/>
      <c r="E10" s="19"/>
      <c r="F10" s="19"/>
      <c r="G10" s="19"/>
    </row>
    <row r="11" spans="1:7" ht="24" customHeight="1">
      <c r="A11" s="15" t="s">
        <v>68</v>
      </c>
      <c r="B11" s="15"/>
      <c r="C11" s="15"/>
      <c r="D11" s="15"/>
      <c r="E11" s="15"/>
      <c r="F11" s="15"/>
      <c r="G11" s="15"/>
    </row>
    <row r="12" spans="1:7" ht="24" customHeight="1">
      <c r="A12" s="15" t="s">
        <v>115</v>
      </c>
      <c r="B12" s="15"/>
      <c r="C12" s="15"/>
      <c r="D12" s="15"/>
      <c r="E12" s="15"/>
      <c r="F12" s="15"/>
      <c r="G12" s="15"/>
    </row>
    <row r="13" spans="1:7" ht="19.5" customHeight="1">
      <c r="A13" s="4"/>
      <c r="B13" s="8"/>
      <c r="C13" s="4"/>
      <c r="D13" s="8"/>
      <c r="E13" s="4"/>
      <c r="F13" s="5"/>
      <c r="G13" s="5"/>
    </row>
    <row r="14" spans="1:7" ht="15.75">
      <c r="A14" s="14" t="s">
        <v>120</v>
      </c>
      <c r="B14" s="14"/>
      <c r="C14" s="14"/>
      <c r="D14" s="14"/>
      <c r="E14" s="14"/>
      <c r="F14" s="14"/>
      <c r="G14" s="14"/>
    </row>
    <row r="15" spans="1:7" ht="12.75">
      <c r="A15" s="10" t="s">
        <v>23</v>
      </c>
      <c r="B15" s="11" t="s">
        <v>24</v>
      </c>
      <c r="C15" s="10" t="s">
        <v>26</v>
      </c>
      <c r="D15" s="12" t="s">
        <v>25</v>
      </c>
      <c r="E15" s="10" t="s">
        <v>27</v>
      </c>
      <c r="F15" s="13" t="s">
        <v>3</v>
      </c>
      <c r="G15" s="13" t="s">
        <v>124</v>
      </c>
    </row>
    <row r="16" spans="1:7" ht="12.75">
      <c r="A16" s="9">
        <v>9</v>
      </c>
      <c r="B16" s="9" t="s">
        <v>34</v>
      </c>
      <c r="C16" s="1" t="s">
        <v>69</v>
      </c>
      <c r="D16" s="9">
        <v>1985</v>
      </c>
      <c r="E16" s="1" t="s">
        <v>70</v>
      </c>
      <c r="F16" s="6">
        <v>0.028483796296296295</v>
      </c>
      <c r="G16" s="6">
        <v>0</v>
      </c>
    </row>
    <row r="17" spans="1:7" ht="12.75">
      <c r="A17" s="9">
        <v>28</v>
      </c>
      <c r="B17" s="9" t="s">
        <v>35</v>
      </c>
      <c r="C17" s="1" t="s">
        <v>90</v>
      </c>
      <c r="D17" s="9">
        <v>1964</v>
      </c>
      <c r="E17" s="1" t="s">
        <v>5</v>
      </c>
      <c r="F17" s="6">
        <v>0.028645833333333343</v>
      </c>
      <c r="G17" s="6">
        <f>F17-F$16</f>
        <v>0.00016203703703704733</v>
      </c>
    </row>
    <row r="18" spans="1:7" ht="12.75">
      <c r="A18" s="9">
        <v>34</v>
      </c>
      <c r="B18" s="9" t="s">
        <v>36</v>
      </c>
      <c r="C18" s="1" t="s">
        <v>83</v>
      </c>
      <c r="D18" s="9">
        <v>1976</v>
      </c>
      <c r="E18" s="1" t="s">
        <v>29</v>
      </c>
      <c r="F18" s="6">
        <v>0.03121527777777778</v>
      </c>
      <c r="G18" s="6">
        <f aca="true" t="shared" si="0" ref="G18:G48">F18-F$16</f>
        <v>0.002731481481481484</v>
      </c>
    </row>
    <row r="19" spans="1:7" ht="12.75">
      <c r="A19" s="9">
        <v>15</v>
      </c>
      <c r="B19" s="9" t="s">
        <v>37</v>
      </c>
      <c r="C19" s="1" t="s">
        <v>99</v>
      </c>
      <c r="D19" s="9">
        <v>1979</v>
      </c>
      <c r="E19" s="1" t="s">
        <v>100</v>
      </c>
      <c r="F19" s="6">
        <v>0.032685185185185185</v>
      </c>
      <c r="G19" s="6">
        <f t="shared" si="0"/>
        <v>0.00420138888888889</v>
      </c>
    </row>
    <row r="20" spans="1:7" ht="12.75">
      <c r="A20" s="9">
        <v>2</v>
      </c>
      <c r="B20" s="9" t="s">
        <v>38</v>
      </c>
      <c r="C20" s="1" t="s">
        <v>92</v>
      </c>
      <c r="D20" s="9">
        <v>1962</v>
      </c>
      <c r="E20" s="1" t="s">
        <v>31</v>
      </c>
      <c r="F20" s="6">
        <v>0.033125</v>
      </c>
      <c r="G20" s="6">
        <f t="shared" si="0"/>
        <v>0.004641203703703706</v>
      </c>
    </row>
    <row r="21" spans="1:7" ht="12.75">
      <c r="A21" s="9">
        <v>27</v>
      </c>
      <c r="B21" s="9" t="s">
        <v>39</v>
      </c>
      <c r="C21" s="1" t="s">
        <v>14</v>
      </c>
      <c r="D21" s="9">
        <v>1963</v>
      </c>
      <c r="E21" s="1" t="s">
        <v>5</v>
      </c>
      <c r="F21" s="6">
        <v>0.03422453703703703</v>
      </c>
      <c r="G21" s="6">
        <f t="shared" si="0"/>
        <v>0.005740740740740737</v>
      </c>
    </row>
    <row r="22" spans="1:7" ht="12.75">
      <c r="A22" s="9">
        <v>5</v>
      </c>
      <c r="B22" s="9" t="s">
        <v>40</v>
      </c>
      <c r="C22" s="1" t="s">
        <v>86</v>
      </c>
      <c r="D22" s="9">
        <v>1972</v>
      </c>
      <c r="E22" s="1" t="s">
        <v>87</v>
      </c>
      <c r="F22" s="6">
        <v>0.03451388888888889</v>
      </c>
      <c r="G22" s="6">
        <f t="shared" si="0"/>
        <v>0.006030092592592597</v>
      </c>
    </row>
    <row r="23" spans="1:7" ht="12.75">
      <c r="A23" s="9">
        <v>32</v>
      </c>
      <c r="B23" s="9" t="s">
        <v>41</v>
      </c>
      <c r="C23" s="1" t="s">
        <v>32</v>
      </c>
      <c r="D23" s="9">
        <v>1972</v>
      </c>
      <c r="E23" s="1" t="s">
        <v>29</v>
      </c>
      <c r="F23" s="6">
        <v>0.035405092592592585</v>
      </c>
      <c r="G23" s="6">
        <f t="shared" si="0"/>
        <v>0.00692129629629629</v>
      </c>
    </row>
    <row r="24" spans="1:7" ht="12.75">
      <c r="A24" s="9">
        <v>4</v>
      </c>
      <c r="B24" s="9" t="s">
        <v>42</v>
      </c>
      <c r="C24" s="1" t="s">
        <v>84</v>
      </c>
      <c r="D24" s="9">
        <v>1970</v>
      </c>
      <c r="E24" s="1" t="s">
        <v>85</v>
      </c>
      <c r="F24" s="6">
        <v>0.03542824074074073</v>
      </c>
      <c r="G24" s="6">
        <f t="shared" si="0"/>
        <v>0.006944444444444437</v>
      </c>
    </row>
    <row r="25" spans="1:7" ht="12.75">
      <c r="A25" s="9">
        <v>6</v>
      </c>
      <c r="B25" s="9" t="s">
        <v>43</v>
      </c>
      <c r="C25" s="1" t="s">
        <v>74</v>
      </c>
      <c r="D25" s="9">
        <v>1978</v>
      </c>
      <c r="E25" s="1" t="s">
        <v>75</v>
      </c>
      <c r="F25" s="6">
        <v>0.035601851851851864</v>
      </c>
      <c r="G25" s="6">
        <f t="shared" si="0"/>
        <v>0.007118055555555568</v>
      </c>
    </row>
    <row r="26" spans="1:7" ht="12.75">
      <c r="A26" s="9">
        <v>21</v>
      </c>
      <c r="B26" s="9" t="s">
        <v>44</v>
      </c>
      <c r="C26" s="1" t="s">
        <v>101</v>
      </c>
      <c r="D26" s="9">
        <v>1995</v>
      </c>
      <c r="E26" s="1" t="s">
        <v>102</v>
      </c>
      <c r="F26" s="6">
        <v>0.036759259259259255</v>
      </c>
      <c r="G26" s="6">
        <f t="shared" si="0"/>
        <v>0.00827546296296296</v>
      </c>
    </row>
    <row r="27" spans="1:7" ht="12.75">
      <c r="A27" s="9">
        <v>30</v>
      </c>
      <c r="B27" s="9" t="s">
        <v>45</v>
      </c>
      <c r="C27" s="1" t="s">
        <v>73</v>
      </c>
      <c r="D27" s="9">
        <v>1985</v>
      </c>
      <c r="E27" s="1" t="s">
        <v>5</v>
      </c>
      <c r="F27" s="6">
        <v>0.037013888888888874</v>
      </c>
      <c r="G27" s="6">
        <f t="shared" si="0"/>
        <v>0.008530092592592579</v>
      </c>
    </row>
    <row r="28" spans="1:7" ht="12.75">
      <c r="A28" s="9">
        <v>29</v>
      </c>
      <c r="B28" s="9" t="s">
        <v>46</v>
      </c>
      <c r="C28" s="1" t="s">
        <v>15</v>
      </c>
      <c r="D28" s="9">
        <v>1967</v>
      </c>
      <c r="E28" s="1" t="s">
        <v>5</v>
      </c>
      <c r="F28" s="6">
        <v>0.037662037037037036</v>
      </c>
      <c r="G28" s="6">
        <f t="shared" si="0"/>
        <v>0.00917824074074074</v>
      </c>
    </row>
    <row r="29" spans="1:7" ht="12.75">
      <c r="A29" s="9">
        <v>13</v>
      </c>
      <c r="B29" s="9" t="s">
        <v>47</v>
      </c>
      <c r="C29" s="1" t="s">
        <v>17</v>
      </c>
      <c r="D29" s="9">
        <v>1962</v>
      </c>
      <c r="E29" s="1" t="s">
        <v>29</v>
      </c>
      <c r="F29" s="6">
        <v>0.03778935185185186</v>
      </c>
      <c r="G29" s="6">
        <f t="shared" si="0"/>
        <v>0.009305555555555563</v>
      </c>
    </row>
    <row r="30" spans="1:7" ht="12.75">
      <c r="A30" s="9">
        <v>3</v>
      </c>
      <c r="B30" s="9" t="s">
        <v>48</v>
      </c>
      <c r="C30" s="1" t="s">
        <v>19</v>
      </c>
      <c r="D30" s="9">
        <v>1970</v>
      </c>
      <c r="E30" s="1" t="s">
        <v>30</v>
      </c>
      <c r="F30" s="6">
        <v>0.03871527777777778</v>
      </c>
      <c r="G30" s="6">
        <f t="shared" si="0"/>
        <v>0.010231481481481484</v>
      </c>
    </row>
    <row r="31" spans="1:7" ht="12.75">
      <c r="A31" s="9">
        <v>17</v>
      </c>
      <c r="B31" s="9" t="s">
        <v>49</v>
      </c>
      <c r="C31" s="1" t="s">
        <v>72</v>
      </c>
      <c r="D31" s="9">
        <v>1986</v>
      </c>
      <c r="F31" s="6">
        <v>0.03916666666666667</v>
      </c>
      <c r="G31" s="6">
        <f t="shared" si="0"/>
        <v>0.010682870370370374</v>
      </c>
    </row>
    <row r="32" spans="1:7" ht="12.75">
      <c r="A32" s="9">
        <v>19</v>
      </c>
      <c r="B32" s="9" t="s">
        <v>50</v>
      </c>
      <c r="C32" s="1" t="s">
        <v>89</v>
      </c>
      <c r="D32" s="9">
        <v>1968</v>
      </c>
      <c r="E32" s="1" t="s">
        <v>29</v>
      </c>
      <c r="F32" s="6">
        <v>0.03962962962962964</v>
      </c>
      <c r="G32" s="6">
        <f t="shared" si="0"/>
        <v>0.011145833333333344</v>
      </c>
    </row>
    <row r="33" spans="1:7" ht="12.75">
      <c r="A33" s="9">
        <v>20</v>
      </c>
      <c r="B33" s="9" t="s">
        <v>51</v>
      </c>
      <c r="C33" s="1" t="s">
        <v>28</v>
      </c>
      <c r="D33" s="9">
        <v>1946</v>
      </c>
      <c r="E33" s="1" t="s">
        <v>29</v>
      </c>
      <c r="F33" s="6">
        <v>0.04028935185185184</v>
      </c>
      <c r="G33" s="6">
        <f t="shared" si="0"/>
        <v>0.011805555555555545</v>
      </c>
    </row>
    <row r="34" spans="1:7" ht="12.75">
      <c r="A34" s="9">
        <v>16</v>
      </c>
      <c r="B34" s="9" t="s">
        <v>52</v>
      </c>
      <c r="C34" s="1" t="s">
        <v>71</v>
      </c>
      <c r="D34" s="9">
        <v>1986</v>
      </c>
      <c r="F34" s="6">
        <v>0.04056712962962965</v>
      </c>
      <c r="G34" s="6">
        <f t="shared" si="0"/>
        <v>0.012083333333333352</v>
      </c>
    </row>
    <row r="35" spans="1:7" ht="12.75">
      <c r="A35" s="9">
        <v>7</v>
      </c>
      <c r="B35" s="9" t="s">
        <v>53</v>
      </c>
      <c r="C35" s="1" t="s">
        <v>76</v>
      </c>
      <c r="D35" s="9">
        <v>1980</v>
      </c>
      <c r="E35" s="1" t="s">
        <v>77</v>
      </c>
      <c r="F35" s="6">
        <v>0.040833333333333326</v>
      </c>
      <c r="G35" s="6">
        <f t="shared" si="0"/>
        <v>0.01234953703703703</v>
      </c>
    </row>
    <row r="36" spans="1:7" ht="12.75">
      <c r="A36" s="9">
        <v>1</v>
      </c>
      <c r="B36" s="9" t="s">
        <v>54</v>
      </c>
      <c r="C36" s="1" t="s">
        <v>64</v>
      </c>
      <c r="D36" s="9">
        <v>1980</v>
      </c>
      <c r="E36" s="1" t="s">
        <v>65</v>
      </c>
      <c r="F36" s="6">
        <v>0.04087962962962961</v>
      </c>
      <c r="G36" s="6">
        <f t="shared" si="0"/>
        <v>0.012395833333333318</v>
      </c>
    </row>
    <row r="37" spans="1:7" ht="12.75">
      <c r="A37" s="9">
        <v>35</v>
      </c>
      <c r="B37" s="9" t="s">
        <v>55</v>
      </c>
      <c r="C37" s="1" t="s">
        <v>91</v>
      </c>
      <c r="D37" s="9">
        <v>1966</v>
      </c>
      <c r="E37" s="1" t="s">
        <v>31</v>
      </c>
      <c r="F37" s="6">
        <v>0.04100694444444446</v>
      </c>
      <c r="G37" s="6">
        <f t="shared" si="0"/>
        <v>0.012523148148148162</v>
      </c>
    </row>
    <row r="38" spans="1:7" ht="12.75">
      <c r="A38" s="9">
        <v>24</v>
      </c>
      <c r="B38" s="9" t="s">
        <v>56</v>
      </c>
      <c r="C38" s="1" t="s">
        <v>82</v>
      </c>
      <c r="D38" s="9">
        <v>1977</v>
      </c>
      <c r="E38" s="1" t="s">
        <v>77</v>
      </c>
      <c r="F38" s="6">
        <v>0.04174768518518519</v>
      </c>
      <c r="G38" s="6">
        <f t="shared" si="0"/>
        <v>0.013263888888888898</v>
      </c>
    </row>
    <row r="39" spans="1:7" ht="12.75">
      <c r="A39" s="9">
        <v>26</v>
      </c>
      <c r="B39" s="9" t="s">
        <v>57</v>
      </c>
      <c r="C39" s="1" t="s">
        <v>93</v>
      </c>
      <c r="D39" s="9">
        <v>1958</v>
      </c>
      <c r="E39" s="1" t="s">
        <v>29</v>
      </c>
      <c r="F39" s="6">
        <v>0.04246527777777778</v>
      </c>
      <c r="G39" s="6">
        <f t="shared" si="0"/>
        <v>0.013981481481481487</v>
      </c>
    </row>
    <row r="40" spans="1:7" ht="12.75">
      <c r="A40" s="9">
        <v>31</v>
      </c>
      <c r="B40" s="9" t="s">
        <v>106</v>
      </c>
      <c r="C40" s="1" t="s">
        <v>94</v>
      </c>
      <c r="D40" s="9">
        <v>1960</v>
      </c>
      <c r="E40" s="1" t="s">
        <v>29</v>
      </c>
      <c r="F40" s="6">
        <v>0.042916666666666665</v>
      </c>
      <c r="G40" s="6">
        <f t="shared" si="0"/>
        <v>0.01443287037037037</v>
      </c>
    </row>
    <row r="41" spans="1:7" ht="12.75">
      <c r="A41" s="9">
        <v>10</v>
      </c>
      <c r="B41" s="9" t="s">
        <v>107</v>
      </c>
      <c r="C41" s="1" t="s">
        <v>16</v>
      </c>
      <c r="D41" s="9">
        <v>1969</v>
      </c>
      <c r="E41" s="1" t="s">
        <v>5</v>
      </c>
      <c r="F41" s="6">
        <v>0.044467592592592586</v>
      </c>
      <c r="G41" s="6">
        <f t="shared" si="0"/>
        <v>0.01598379629629629</v>
      </c>
    </row>
    <row r="42" spans="1:7" ht="12.75">
      <c r="A42" s="9">
        <v>18</v>
      </c>
      <c r="B42" s="9" t="s">
        <v>108</v>
      </c>
      <c r="C42" s="1" t="s">
        <v>95</v>
      </c>
      <c r="D42" s="9">
        <v>1950</v>
      </c>
      <c r="E42" s="1" t="s">
        <v>29</v>
      </c>
      <c r="F42" s="6">
        <v>0.044513888888888895</v>
      </c>
      <c r="G42" s="6">
        <f t="shared" si="0"/>
        <v>0.0160300925925926</v>
      </c>
    </row>
    <row r="43" spans="1:7" ht="12.75">
      <c r="A43" s="9">
        <v>12</v>
      </c>
      <c r="B43" s="9" t="s">
        <v>109</v>
      </c>
      <c r="C43" s="1" t="s">
        <v>80</v>
      </c>
      <c r="D43" s="9">
        <v>1976</v>
      </c>
      <c r="E43" s="1" t="s">
        <v>81</v>
      </c>
      <c r="F43" s="6">
        <v>0.04938657407407407</v>
      </c>
      <c r="G43" s="6">
        <f t="shared" si="0"/>
        <v>0.020902777777777774</v>
      </c>
    </row>
    <row r="44" spans="1:7" ht="12.75">
      <c r="A44" s="9">
        <v>33</v>
      </c>
      <c r="B44" s="9" t="s">
        <v>110</v>
      </c>
      <c r="C44" s="1" t="s">
        <v>96</v>
      </c>
      <c r="D44" s="9">
        <v>1950</v>
      </c>
      <c r="E44" s="1" t="s">
        <v>5</v>
      </c>
      <c r="F44" s="6">
        <v>0.049895833333333334</v>
      </c>
      <c r="G44" s="6">
        <f t="shared" si="0"/>
        <v>0.02141203703703704</v>
      </c>
    </row>
    <row r="45" spans="1:7" ht="12.75">
      <c r="A45" s="9">
        <v>14</v>
      </c>
      <c r="B45" s="9" t="s">
        <v>111</v>
      </c>
      <c r="C45" s="1" t="s">
        <v>97</v>
      </c>
      <c r="D45" s="9">
        <v>1965</v>
      </c>
      <c r="E45" s="1" t="s">
        <v>98</v>
      </c>
      <c r="F45" s="6">
        <v>0.05035879629629628</v>
      </c>
      <c r="G45" s="6">
        <f t="shared" si="0"/>
        <v>0.021874999999999988</v>
      </c>
    </row>
    <row r="46" spans="1:7" ht="12.75">
      <c r="A46" s="9">
        <v>23</v>
      </c>
      <c r="B46" s="9" t="s">
        <v>112</v>
      </c>
      <c r="C46" s="1" t="s">
        <v>20</v>
      </c>
      <c r="D46" s="9">
        <v>1980</v>
      </c>
      <c r="E46" s="1" t="s">
        <v>18</v>
      </c>
      <c r="F46" s="6">
        <v>0.055613425925925934</v>
      </c>
      <c r="G46" s="6">
        <f t="shared" si="0"/>
        <v>0.02712962962962964</v>
      </c>
    </row>
    <row r="47" spans="1:7" ht="12.75">
      <c r="A47" s="9">
        <v>25</v>
      </c>
      <c r="B47" s="9" t="s">
        <v>113</v>
      </c>
      <c r="C47" s="1" t="s">
        <v>105</v>
      </c>
      <c r="D47" s="9">
        <v>1967</v>
      </c>
      <c r="F47" s="6">
        <v>0.06045138888888888</v>
      </c>
      <c r="G47" s="6">
        <f t="shared" si="0"/>
        <v>0.03196759259259259</v>
      </c>
    </row>
    <row r="48" spans="1:7" ht="12.75">
      <c r="A48" s="9">
        <v>22</v>
      </c>
      <c r="B48" s="9" t="s">
        <v>114</v>
      </c>
      <c r="C48" s="1" t="s">
        <v>103</v>
      </c>
      <c r="D48" s="9">
        <v>1984</v>
      </c>
      <c r="E48" s="1" t="s">
        <v>104</v>
      </c>
      <c r="F48" s="6">
        <v>0.06151620370370368</v>
      </c>
      <c r="G48" s="6">
        <f t="shared" si="0"/>
        <v>0.033032407407407385</v>
      </c>
    </row>
    <row r="49" spans="1:7" ht="12.75">
      <c r="A49" s="9">
        <v>11</v>
      </c>
      <c r="C49" s="1" t="s">
        <v>88</v>
      </c>
      <c r="D49" s="9">
        <v>1966</v>
      </c>
      <c r="E49" s="1" t="s">
        <v>116</v>
      </c>
      <c r="F49" s="6" t="s">
        <v>117</v>
      </c>
      <c r="G49" s="6" t="s">
        <v>117</v>
      </c>
    </row>
    <row r="50" spans="1:7" ht="12.75">
      <c r="A50" s="9">
        <v>8</v>
      </c>
      <c r="C50" s="1" t="s">
        <v>78</v>
      </c>
      <c r="D50" s="9">
        <v>1976</v>
      </c>
      <c r="E50" s="1" t="s">
        <v>79</v>
      </c>
      <c r="F50" s="6" t="s">
        <v>117</v>
      </c>
      <c r="G50" s="6" t="s">
        <v>117</v>
      </c>
    </row>
    <row r="51" ht="12.75">
      <c r="G51" s="6"/>
    </row>
  </sheetData>
  <mergeCells count="7">
    <mergeCell ref="A11:G11"/>
    <mergeCell ref="A14:G14"/>
    <mergeCell ref="A7:G7"/>
    <mergeCell ref="A8:G8"/>
    <mergeCell ref="A9:G9"/>
    <mergeCell ref="A10:G10"/>
    <mergeCell ref="A12:G1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Trávníček</dc:creator>
  <cp:keywords/>
  <dc:description/>
  <cp:lastModifiedBy>Bauholding Strabag AG</cp:lastModifiedBy>
  <cp:lastPrinted>2012-07-02T09:12:46Z</cp:lastPrinted>
  <dcterms:created xsi:type="dcterms:W3CDTF">2001-02-17T11:08:09Z</dcterms:created>
  <dcterms:modified xsi:type="dcterms:W3CDTF">2012-07-02T11:12:04Z</dcterms:modified>
  <cp:category/>
  <cp:version/>
  <cp:contentType/>
  <cp:contentStatus/>
</cp:coreProperties>
</file>