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  <sheet name="List1 (2)" sheetId="2" r:id="rId2"/>
  </sheets>
  <definedNames>
    <definedName name="HTML_CodePage" hidden="1">1250</definedName>
    <definedName name="HTML_Control" localSheetId="1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'List1'!$A$7:$I$93</definedName>
    <definedName name="_xlnm.Print_Area" localSheetId="1">'List1 (2)'!$A$1:$J$46</definedName>
  </definedNames>
  <calcPr fullCalcOnLoad="1"/>
</workbook>
</file>

<file path=xl/sharedStrings.xml><?xml version="1.0" encoding="utf-8"?>
<sst xmlns="http://schemas.openxmlformats.org/spreadsheetml/2006/main" count="308" uniqueCount="143">
  <si>
    <t>Muži 18 - 39 let:</t>
  </si>
  <si>
    <t>Muži 40 - 49 let:</t>
  </si>
  <si>
    <t>VÝSLEDKOVÁ  LISTINA</t>
  </si>
  <si>
    <t>Jméno</t>
  </si>
  <si>
    <t>Oddíl</t>
  </si>
  <si>
    <t>Pořadí</t>
  </si>
  <si>
    <t>Narozen</t>
  </si>
  <si>
    <t>Plavání</t>
  </si>
  <si>
    <t>Kolo</t>
  </si>
  <si>
    <t>Běh</t>
  </si>
  <si>
    <t>Celkem</t>
  </si>
  <si>
    <t>Číslo</t>
  </si>
  <si>
    <t>Muži 50 a více:</t>
  </si>
  <si>
    <t>Stříbro</t>
  </si>
  <si>
    <t>Česká pojišťovna Tachov</t>
  </si>
  <si>
    <t>Zelenina Matušková</t>
  </si>
  <si>
    <t>Cyklo Kučík</t>
  </si>
  <si>
    <t>Zelenina Ticháček</t>
  </si>
  <si>
    <t>Cyklodrak Stříbro</t>
  </si>
  <si>
    <t>SV Baník Stříbro</t>
  </si>
  <si>
    <t>Hlavní sponzoři závodu:</t>
  </si>
  <si>
    <t>Obecní úřad Kladruby</t>
  </si>
  <si>
    <t>Sanita J3</t>
  </si>
  <si>
    <t>Další sponzoři:</t>
  </si>
  <si>
    <t>Autoopravna VLASÁK</t>
  </si>
  <si>
    <t>Sklo Hanzlíková</t>
  </si>
  <si>
    <t>&lt;TR&gt;&lt;TH&gt;Start. č.&lt;TH&gt;Pořadí&lt;TH&gt;Ročník&lt;TH&gt;Jméno&lt;TH&gt;Oddíl&lt;TH&gt;Plavání&lt;TH&gt;Kolo&lt;TH&gt;Běh&lt;TH&gt;Celkem</t>
  </si>
  <si>
    <t>Všem sponzorům Sdružení Veteránů Baník Stříbro velmi děkuje.</t>
  </si>
  <si>
    <t>&lt;TR&gt;&lt;TD COLSPAN=9&gt;&lt;B&gt;&lt;I&gt;&amp;nbsp;&lt;/I&gt;&lt;/B&gt;</t>
  </si>
  <si>
    <t>&lt;Table border=0 width=800 CELLSPACING=1 CELLPADDING=1&gt;</t>
  </si>
  <si>
    <t>&lt;col align=center&gt;&lt;col align=right&gt;&lt;col align=center&gt;&lt;col&gt;&lt;col&gt;&lt;col align=center&gt;&lt;col align=center&gt;&lt;col align=center&gt;&lt;col align=center&gt;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</si>
  <si>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</si>
  <si>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</si>
  <si>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</si>
  <si>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</si>
  <si>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&lt;/Table&gt;&lt;BR&gt;&lt;BR&gt;</t>
  </si>
  <si>
    <t>&lt;i&gt;Všem sponzorům Sdružení Veteránů Baník Stříbro velmi děkuje.&lt;/i&gt;&lt;br&gt;&lt;br&gt;</t>
  </si>
  <si>
    <t>&lt;/CENTER&gt;</t>
  </si>
  <si>
    <t>&lt;/BODY&gt;&lt;/HTML&gt;</t>
  </si>
  <si>
    <t>FBC Stříbro</t>
  </si>
  <si>
    <t>MTB Nežichov</t>
  </si>
  <si>
    <t>Papírnictví Dráždil</t>
  </si>
  <si>
    <t>hlavní rozhodčí</t>
  </si>
  <si>
    <t>ředitel závodu</t>
  </si>
  <si>
    <t>Jan Hora</t>
  </si>
  <si>
    <t>Organizátor: SV Baník Stříbro</t>
  </si>
  <si>
    <t>&lt;Table border=0 width=700 CELLSPACING=1 CELLPADDING=1&gt;</t>
  </si>
  <si>
    <t>&lt;col align=center&gt;&lt;col align=center&gt;</t>
  </si>
  <si>
    <t>&lt;/Table&gt;</t>
  </si>
  <si>
    <t>Výrovský triatlon - 6. ročník</t>
  </si>
  <si>
    <t>Výrov 2.7.2005</t>
  </si>
  <si>
    <t>František Bulava</t>
  </si>
  <si>
    <t>Karel Jukl</t>
  </si>
  <si>
    <t>Jan Zíka</t>
  </si>
  <si>
    <t>Libor Fair</t>
  </si>
  <si>
    <t>Petr Jelínek</t>
  </si>
  <si>
    <t>Josef Suda</t>
  </si>
  <si>
    <t>Bohdan Hofreiter</t>
  </si>
  <si>
    <t>Štefan Kučík</t>
  </si>
  <si>
    <t>Martin Moucha</t>
  </si>
  <si>
    <t>František Čapele</t>
  </si>
  <si>
    <t>Václav Šamberger</t>
  </si>
  <si>
    <t>Josef Stradiot</t>
  </si>
  <si>
    <t>Vladimír Štěrba</t>
  </si>
  <si>
    <t>Petr Bugyík</t>
  </si>
  <si>
    <t>František Turek</t>
  </si>
  <si>
    <t>Jiří Trávníček</t>
  </si>
  <si>
    <t>Miroslav Kříž</t>
  </si>
  <si>
    <t>Petr Kadlec</t>
  </si>
  <si>
    <t>Petr Kocek</t>
  </si>
  <si>
    <t>Zdeněk Šmíd</t>
  </si>
  <si>
    <t>Michal Havlíček</t>
  </si>
  <si>
    <t>Michal Sůva</t>
  </si>
  <si>
    <t>Petr Moravec</t>
  </si>
  <si>
    <t>Michal Trojan</t>
  </si>
  <si>
    <t>Jiří Jindra</t>
  </si>
  <si>
    <t>Plzeňský Prazdroj</t>
  </si>
  <si>
    <t>Slavia VŠ Plzeň</t>
  </si>
  <si>
    <t>SK Přimda</t>
  </si>
  <si>
    <t>ACES Karlovy Vary</t>
  </si>
  <si>
    <t>Pernink</t>
  </si>
  <si>
    <t>Kladruby</t>
  </si>
  <si>
    <t>Plzeň</t>
  </si>
  <si>
    <t>-</t>
  </si>
  <si>
    <t>DNF</t>
  </si>
  <si>
    <t>Jiří Procházka</t>
  </si>
  <si>
    <t>TTK Slavia VŠ Plzeň</t>
  </si>
  <si>
    <t>Ivan David</t>
  </si>
  <si>
    <t>Silvestr Kotek</t>
  </si>
  <si>
    <t>Jiří Leško</t>
  </si>
  <si>
    <t>Jiří Vyšín</t>
  </si>
  <si>
    <t>Karlovy Vary</t>
  </si>
  <si>
    <t>Jaroslav Fáč</t>
  </si>
  <si>
    <t>Karel Ganaj</t>
  </si>
  <si>
    <t>Vladimír Barnáš</t>
  </si>
  <si>
    <t>Jiří Čeček</t>
  </si>
  <si>
    <t>Karel Böhm</t>
  </si>
  <si>
    <t>Ženy:</t>
  </si>
  <si>
    <t>Iveta Vyšínová</t>
  </si>
  <si>
    <t>650 m plavání, 33 km kolo, 9,5 km běh</t>
  </si>
  <si>
    <t>Celk</t>
  </si>
  <si>
    <t>Muži 18 - 29 let:</t>
  </si>
  <si>
    <t>Muži 30 - 39 let:</t>
  </si>
  <si>
    <r>
      <t>&lt;TITLE&gt;Výsledky Výrovského Triatlonu 200</t>
    </r>
    <r>
      <rPr>
        <sz val="10"/>
        <color indexed="10"/>
        <rFont val="Times New Roman CE"/>
        <family val="0"/>
      </rPr>
      <t>6</t>
    </r>
    <r>
      <rPr>
        <sz val="10"/>
        <rFont val="Times New Roman CE"/>
        <family val="0"/>
      </rPr>
      <t>&lt;/TITLE&gt;&lt;/HEAD&gt;</t>
    </r>
  </si>
  <si>
    <r>
      <t xml:space="preserve">&lt;TR&gt;&lt;TD COLSPAN=9&gt;&lt;h2&gt;&lt;B&gt;&lt;U&gt;Výsledková listina </t>
    </r>
    <r>
      <rPr>
        <sz val="10"/>
        <color indexed="10"/>
        <rFont val="Times New Roman CE"/>
        <family val="0"/>
      </rPr>
      <t>7</t>
    </r>
    <r>
      <rPr>
        <sz val="10"/>
        <rFont val="Times New Roman CE"/>
        <family val="0"/>
      </rPr>
      <t>. ročníku Výrovského triatlonu&lt;/I&gt;&lt;/B&gt;&lt;/h2&gt;</t>
    </r>
  </si>
  <si>
    <t>Výrovský triatlon - 7. ročník</t>
  </si>
  <si>
    <t>Výrov 15.7.2006</t>
  </si>
  <si>
    <t>SOHV CZ</t>
  </si>
  <si>
    <t>Martin Židlický</t>
  </si>
  <si>
    <t>Jan Petrák</t>
  </si>
  <si>
    <t>Václav Rezek</t>
  </si>
  <si>
    <t>Jan Šimek</t>
  </si>
  <si>
    <t>Jiří David</t>
  </si>
  <si>
    <t>Josef Husník</t>
  </si>
  <si>
    <t>Horní Kozolupy</t>
  </si>
  <si>
    <t>Brnířov</t>
  </si>
  <si>
    <t>Jan Bíba</t>
  </si>
  <si>
    <t>Jaroslav Havlíček</t>
  </si>
  <si>
    <t>František Čapek</t>
  </si>
  <si>
    <t>Rudolf Stibůrek</t>
  </si>
  <si>
    <t>Radek Volena</t>
  </si>
  <si>
    <t>Zdeněk Procházka</t>
  </si>
  <si>
    <t>Strabag Plzeň</t>
  </si>
  <si>
    <t>TT Sport Stupno</t>
  </si>
  <si>
    <t>Bor</t>
  </si>
  <si>
    <t>ACES Team Karlovy Vary</t>
  </si>
  <si>
    <t>Jaroslav Vlasák</t>
  </si>
  <si>
    <t>Pavel Zídek</t>
  </si>
  <si>
    <t>Martin Smolík</t>
  </si>
  <si>
    <t>Milan Procházka</t>
  </si>
  <si>
    <t>Milan Šrámek</t>
  </si>
  <si>
    <t>Praha - Chýně</t>
  </si>
  <si>
    <t>Slavia Karlovy Vary</t>
  </si>
  <si>
    <t>Jan Mráz</t>
  </si>
  <si>
    <t>Miroslav Novák</t>
  </si>
  <si>
    <t>Jan Souček</t>
  </si>
  <si>
    <t>Jiří Beran</t>
  </si>
  <si>
    <t>Gabriela Růžičková</t>
  </si>
  <si>
    <t>Kateřina Zidková</t>
  </si>
  <si>
    <t>Jana Hrubá</t>
  </si>
  <si>
    <t>Lucie Smolíková</t>
  </si>
  <si>
    <t>Markéta Staňková</t>
  </si>
  <si>
    <t>Vladimír Sýkora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</si>
</sst>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12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8.875" style="1" bestFit="1" customWidth="1"/>
    <col min="2" max="2" width="7.375" style="1" customWidth="1"/>
    <col min="3" max="3" width="9.125" style="1" customWidth="1"/>
    <col min="4" max="4" width="20.625" style="1" customWidth="1"/>
    <col min="5" max="5" width="25.00390625" style="1" bestFit="1" customWidth="1"/>
    <col min="6" max="7" width="9.625" style="1" customWidth="1"/>
    <col min="8" max="8" width="9.375" style="1" customWidth="1"/>
    <col min="9" max="9" width="10.50390625" style="1" bestFit="1" customWidth="1"/>
    <col min="10" max="10" width="23.625" style="22" customWidth="1"/>
    <col min="11" max="18" width="4.50390625" style="1" customWidth="1"/>
    <col min="19" max="20" width="8.875" style="1" customWidth="1"/>
    <col min="21" max="16384" width="9.375" style="1" customWidth="1"/>
  </cols>
  <sheetData>
    <row r="1" ht="12.75">
      <c r="J1" s="22" t="s">
        <v>31</v>
      </c>
    </row>
    <row r="2" ht="12.75">
      <c r="J2" s="22" t="s">
        <v>32</v>
      </c>
    </row>
    <row r="3" ht="12.75">
      <c r="J3" s="22" t="s">
        <v>33</v>
      </c>
    </row>
    <row r="4" ht="12.75">
      <c r="J4" s="22" t="s">
        <v>103</v>
      </c>
    </row>
    <row r="5" ht="12.75">
      <c r="J5" s="22" t="s">
        <v>34</v>
      </c>
    </row>
    <row r="6" ht="12.75">
      <c r="J6" s="22" t="s">
        <v>29</v>
      </c>
    </row>
    <row r="7" spans="1:10" ht="20.25">
      <c r="A7" s="4" t="s">
        <v>2</v>
      </c>
      <c r="B7" s="4"/>
      <c r="C7" s="4"/>
      <c r="D7" s="4"/>
      <c r="E7" s="4"/>
      <c r="F7" s="4"/>
      <c r="G7" s="4"/>
      <c r="H7" s="7"/>
      <c r="I7" s="7"/>
      <c r="J7" s="22" t="s">
        <v>30</v>
      </c>
    </row>
    <row r="8" spans="1:10" s="3" customFormat="1" ht="15">
      <c r="A8" s="5" t="s">
        <v>105</v>
      </c>
      <c r="B8" s="5"/>
      <c r="C8" s="5"/>
      <c r="D8" s="5"/>
      <c r="E8" s="5"/>
      <c r="F8" s="5"/>
      <c r="G8" s="5"/>
      <c r="H8" s="5"/>
      <c r="I8" s="5"/>
      <c r="J8" s="22" t="s">
        <v>104</v>
      </c>
    </row>
    <row r="9" spans="1:10" ht="15">
      <c r="A9" s="6" t="s">
        <v>106</v>
      </c>
      <c r="B9" s="6"/>
      <c r="C9" s="6"/>
      <c r="D9" s="6"/>
      <c r="E9" s="6"/>
      <c r="F9" s="6"/>
      <c r="G9" s="6"/>
      <c r="H9" s="7"/>
      <c r="I9" s="7"/>
      <c r="J9" s="22" t="str">
        <f>"&lt;TR&gt;&lt;TD COLSPAN=9&gt;"&amp;A9</f>
        <v>&lt;TR&gt;&lt;TD COLSPAN=9&gt;Výrov 15.7.2006</v>
      </c>
    </row>
    <row r="10" spans="1:10" ht="13.5">
      <c r="A10" s="8" t="s">
        <v>99</v>
      </c>
      <c r="B10" s="8"/>
      <c r="C10" s="8"/>
      <c r="D10" s="8"/>
      <c r="E10" s="8"/>
      <c r="F10" s="8"/>
      <c r="G10" s="8"/>
      <c r="H10" s="7"/>
      <c r="I10" s="7"/>
      <c r="J10" s="22" t="str">
        <f>"&lt;TR&gt;&lt;TD COLSPAN=9&gt;&lt;B&gt;&lt;I&gt;"&amp;A10&amp;"&lt;/I&gt;&lt;/B&gt;"</f>
        <v>&lt;TR&gt;&lt;TD COLSPAN=9&gt;&lt;B&gt;&lt;I&gt;650 m plavání, 33 km kolo, 9,5 km běh&lt;/I&gt;&lt;/B&gt;</v>
      </c>
    </row>
    <row r="11" spans="1:10" ht="13.5">
      <c r="A11" s="25" t="s">
        <v>45</v>
      </c>
      <c r="B11" s="8"/>
      <c r="C11" s="8"/>
      <c r="D11" s="8"/>
      <c r="E11" s="8"/>
      <c r="F11" s="8"/>
      <c r="G11" s="8"/>
      <c r="H11" s="7"/>
      <c r="I11" s="7"/>
      <c r="J11" s="22" t="str">
        <f>"&lt;TR&gt;&lt;TD COLSPAN=9&gt;&lt;I&gt;"&amp;A11&amp;"&lt;/I&gt;"</f>
        <v>&lt;TR&gt;&lt;TD COLSPAN=9&gt;&lt;I&gt;Organizátor: SV Baník Stříbro&lt;/I&gt;</v>
      </c>
    </row>
    <row r="12" spans="1:10" ht="13.5">
      <c r="A12" s="8"/>
      <c r="B12" s="8"/>
      <c r="C12" s="8"/>
      <c r="D12" s="8"/>
      <c r="E12" s="8"/>
      <c r="F12" s="8"/>
      <c r="G12" s="8"/>
      <c r="H12" s="7"/>
      <c r="I12" s="7"/>
      <c r="J12" s="22" t="s">
        <v>28</v>
      </c>
    </row>
    <row r="13" spans="1:10" ht="15.75">
      <c r="A13" s="9" t="s">
        <v>101</v>
      </c>
      <c r="B13" s="9"/>
      <c r="C13" s="9"/>
      <c r="D13" s="9"/>
      <c r="E13" s="9"/>
      <c r="F13" s="9"/>
      <c r="G13" s="9"/>
      <c r="H13" s="7"/>
      <c r="I13" s="7"/>
      <c r="J13" s="22" t="str">
        <f>"&lt;TR&gt;&lt;TD COLSPAN=9&gt;&lt;FONT SIZE=+1&gt;&lt;B&gt;&lt;BR&gt;"&amp;A13&amp;"&lt;/B&gt;&lt;/FONT&gt;"</f>
        <v>&lt;TR&gt;&lt;TD COLSPAN=9&gt;&lt;FONT SIZE=+1&gt;&lt;B&gt;&lt;BR&gt;Muži 18 - 29 let:&lt;/B&gt;&lt;/FONT&gt;</v>
      </c>
    </row>
    <row r="14" spans="1:10" s="18" customFormat="1" ht="16.5" customHeight="1">
      <c r="A14" s="15" t="s">
        <v>11</v>
      </c>
      <c r="B14" s="16" t="s">
        <v>5</v>
      </c>
      <c r="C14" s="17" t="s">
        <v>6</v>
      </c>
      <c r="D14" s="18" t="s">
        <v>3</v>
      </c>
      <c r="E14" s="18" t="s">
        <v>4</v>
      </c>
      <c r="F14" s="19" t="s">
        <v>7</v>
      </c>
      <c r="G14" s="19" t="s">
        <v>8</v>
      </c>
      <c r="H14" s="19" t="s">
        <v>9</v>
      </c>
      <c r="I14" s="19" t="s">
        <v>10</v>
      </c>
      <c r="J14" s="22" t="s">
        <v>26</v>
      </c>
    </row>
    <row r="15" spans="1:20" ht="12.75">
      <c r="A15" s="2">
        <v>31</v>
      </c>
      <c r="B15" s="10">
        <v>1</v>
      </c>
      <c r="C15" s="12">
        <v>87</v>
      </c>
      <c r="D15" s="1" t="s">
        <v>64</v>
      </c>
      <c r="E15" s="1" t="s">
        <v>39</v>
      </c>
      <c r="F15" s="13">
        <f>TIME(0,K15,L15)</f>
        <v>0.011273148148148148</v>
      </c>
      <c r="G15" s="13">
        <f>S15-F15</f>
        <v>0.051041666666666666</v>
      </c>
      <c r="H15" s="13">
        <f>T15-S15</f>
        <v>0.03310185185185185</v>
      </c>
      <c r="I15" s="13">
        <f>H15+G15+F15</f>
        <v>0.09541666666666665</v>
      </c>
      <c r="J15" s="22" t="str">
        <f>"&lt;TR&gt;&lt;TD&gt;"&amp;A15&amp;"&lt;TD&gt;"&amp;TEXT(B15,"#.")&amp;"&lt;TD&gt;"&amp;TEXT(C15,"19#")&amp;"&lt;TD&gt;"&amp;D15&amp;"&lt;TD&gt;"&amp;E15&amp;"&lt;TD&gt;"&amp;TEXT(F15,"h:mm:ss")&amp;"&lt;TD&gt;"&amp;TEXT(G15,"h:mm:ss")&amp;"&lt;TD&gt;"&amp;TEXT(H15,"h:mm:ss")&amp;"&lt;TD&gt;"&amp;TEXT(I15,"h:mm:ss")</f>
        <v>&lt;TR&gt;&lt;TD&gt;31&lt;TD&gt;1.&lt;TD&gt;1987&lt;TD&gt;Petr Bugyík&lt;TD&gt;FBC Stříbro&lt;TD&gt;0:16:14&lt;TD&gt;1:13:30&lt;TD&gt;0:47:40&lt;TD&gt;2:17:24</v>
      </c>
      <c r="K15" s="1">
        <v>16</v>
      </c>
      <c r="L15" s="1">
        <v>14</v>
      </c>
      <c r="M15" s="1">
        <v>1</v>
      </c>
      <c r="N15" s="1">
        <v>29</v>
      </c>
      <c r="O15" s="1">
        <v>44</v>
      </c>
      <c r="P15" s="1">
        <v>2</v>
      </c>
      <c r="Q15" s="1">
        <v>17</v>
      </c>
      <c r="R15" s="1">
        <v>24</v>
      </c>
      <c r="S15" s="13">
        <f>TIME(M15,N15,O15)</f>
        <v>0.062314814814814816</v>
      </c>
      <c r="T15" s="13">
        <f>TIME(P15,Q15,R15)</f>
        <v>0.09541666666666666</v>
      </c>
    </row>
    <row r="16" spans="1:20" ht="12.75">
      <c r="A16" s="2">
        <v>30</v>
      </c>
      <c r="B16" s="10">
        <v>2</v>
      </c>
      <c r="C16" s="12">
        <v>84</v>
      </c>
      <c r="D16" s="1" t="s">
        <v>67</v>
      </c>
      <c r="E16" s="1" t="s">
        <v>39</v>
      </c>
      <c r="F16" s="13">
        <f>TIME(0,K16,L16)</f>
        <v>0.011307870370370371</v>
      </c>
      <c r="G16" s="13">
        <f>S16-F16</f>
        <v>0.05449074074074074</v>
      </c>
      <c r="H16" s="13">
        <f>T16-S16</f>
        <v>0.03452546296296295</v>
      </c>
      <c r="I16" s="13">
        <f>H16+G16+F16</f>
        <v>0.10032407407407407</v>
      </c>
      <c r="J16" s="22" t="str">
        <f>"&lt;TR&gt;&lt;TD&gt;"&amp;A16&amp;"&lt;TD&gt;"&amp;TEXT(B16,"#.")&amp;"&lt;TD&gt;"&amp;TEXT(C16,"19#")&amp;"&lt;TD&gt;"&amp;D16&amp;"&lt;TD&gt;"&amp;E16&amp;"&lt;TD&gt;"&amp;TEXT(F16,"h:mm:ss")&amp;"&lt;TD&gt;"&amp;TEXT(G16,"h:mm:ss")&amp;"&lt;TD&gt;"&amp;TEXT(H16,"h:mm:ss")&amp;"&lt;TD&gt;"&amp;TEXT(I16,"h:mm:ss")</f>
        <v>&lt;TR&gt;&lt;TD&gt;30&lt;TD&gt;2.&lt;TD&gt;1984&lt;TD&gt;Miroslav Kříž&lt;TD&gt;FBC Stříbro&lt;TD&gt;0:16:17&lt;TD&gt;1:18:28&lt;TD&gt;0:49:43&lt;TD&gt;2:24:28</v>
      </c>
      <c r="K16" s="1">
        <v>16</v>
      </c>
      <c r="L16" s="1">
        <v>17</v>
      </c>
      <c r="M16" s="1">
        <v>1</v>
      </c>
      <c r="N16" s="1">
        <v>34</v>
      </c>
      <c r="O16" s="1">
        <v>45</v>
      </c>
      <c r="P16" s="1">
        <v>2</v>
      </c>
      <c r="Q16" s="1">
        <v>24</v>
      </c>
      <c r="R16" s="1">
        <v>28</v>
      </c>
      <c r="S16" s="13">
        <f>TIME(M16,N16,O16)</f>
        <v>0.06579861111111111</v>
      </c>
      <c r="T16" s="13">
        <f>TIME(P16,Q16,R16)</f>
        <v>0.10032407407407407</v>
      </c>
    </row>
    <row r="17" spans="1:20" ht="12.75">
      <c r="A17" s="2">
        <v>19</v>
      </c>
      <c r="B17" s="10">
        <v>3</v>
      </c>
      <c r="C17" s="12">
        <v>90</v>
      </c>
      <c r="D17" s="1" t="s">
        <v>109</v>
      </c>
      <c r="E17" s="1" t="s">
        <v>40</v>
      </c>
      <c r="F17" s="13">
        <f>TIME(0,K17,L17)</f>
        <v>0.011331018518518518</v>
      </c>
      <c r="G17" s="13">
        <f>S17-F17</f>
        <v>0.05232638888888888</v>
      </c>
      <c r="H17" s="13">
        <f>T17-S17</f>
        <v>0.038171296296296314</v>
      </c>
      <c r="I17" s="13">
        <f>H17+G17+F17</f>
        <v>0.10182870370370371</v>
      </c>
      <c r="J17" s="22" t="str">
        <f>"&lt;TR&gt;&lt;TD&gt;"&amp;A17&amp;"&lt;TD&gt;"&amp;TEXT(B17,"#.")&amp;"&lt;TD&gt;"&amp;TEXT(C17,"19#")&amp;"&lt;TD&gt;"&amp;D17&amp;"&lt;TD&gt;"&amp;E17&amp;"&lt;TD&gt;"&amp;TEXT(F17,"h:mm:ss")&amp;"&lt;TD&gt;"&amp;TEXT(G17,"h:mm:ss")&amp;"&lt;TD&gt;"&amp;TEXT(H17,"h:mm:ss")&amp;"&lt;TD&gt;"&amp;TEXT(I17,"h:mm:ss")</f>
        <v>&lt;TR&gt;&lt;TD&gt;19&lt;TD&gt;3.&lt;TD&gt;1990&lt;TD&gt;Jan Petrák&lt;TD&gt;MTB Nežichov&lt;TD&gt;0:16:19&lt;TD&gt;1:15:21&lt;TD&gt;0:54:58&lt;TD&gt;2:26:38</v>
      </c>
      <c r="K17" s="1">
        <v>16</v>
      </c>
      <c r="L17" s="1">
        <v>19</v>
      </c>
      <c r="M17" s="1">
        <v>1</v>
      </c>
      <c r="N17" s="1">
        <v>31</v>
      </c>
      <c r="O17" s="1">
        <v>40</v>
      </c>
      <c r="P17" s="1">
        <v>2</v>
      </c>
      <c r="Q17" s="1">
        <v>26</v>
      </c>
      <c r="R17" s="1">
        <v>38</v>
      </c>
      <c r="S17" s="13">
        <f>TIME(M17,N17,O17)</f>
        <v>0.0636574074074074</v>
      </c>
      <c r="T17" s="13">
        <f>TIME(P17,Q17,R17)</f>
        <v>0.10182870370370371</v>
      </c>
    </row>
    <row r="18" spans="1:20" ht="12.75">
      <c r="A18" s="2">
        <v>35</v>
      </c>
      <c r="B18" s="10">
        <v>4</v>
      </c>
      <c r="C18" s="12">
        <v>81</v>
      </c>
      <c r="D18" s="1" t="s">
        <v>69</v>
      </c>
      <c r="E18" s="1" t="s">
        <v>39</v>
      </c>
      <c r="F18" s="13">
        <f>TIME(0,K18,L18)</f>
        <v>0.010925925925925924</v>
      </c>
      <c r="G18" s="13">
        <f>S18-F18</f>
        <v>0.054293981481481485</v>
      </c>
      <c r="H18" s="13">
        <f>T18-S18</f>
        <v>0.03952546296296296</v>
      </c>
      <c r="I18" s="13">
        <f>H18+G18+F18</f>
        <v>0.10474537037037036</v>
      </c>
      <c r="J18" s="22" t="str">
        <f>"&lt;TR&gt;&lt;TD&gt;"&amp;A18&amp;"&lt;TD&gt;"&amp;TEXT(B18,"#.")&amp;"&lt;TD&gt;"&amp;TEXT(C18,"19#")&amp;"&lt;TD&gt;"&amp;D18&amp;"&lt;TD&gt;"&amp;E18&amp;"&lt;TD&gt;"&amp;TEXT(F18,"h:mm:ss")&amp;"&lt;TD&gt;"&amp;TEXT(G18,"h:mm:ss")&amp;"&lt;TD&gt;"&amp;TEXT(H18,"h:mm:ss")&amp;"&lt;TD&gt;"&amp;TEXT(I18,"h:mm:ss")</f>
        <v>&lt;TR&gt;&lt;TD&gt;35&lt;TD&gt;4.&lt;TD&gt;1981&lt;TD&gt;Petr Kocek&lt;TD&gt;FBC Stříbro&lt;TD&gt;0:15:44&lt;TD&gt;1:18:11&lt;TD&gt;0:56:55&lt;TD&gt;2:30:50</v>
      </c>
      <c r="K18" s="1">
        <v>15</v>
      </c>
      <c r="L18" s="1">
        <v>44</v>
      </c>
      <c r="M18" s="1">
        <v>1</v>
      </c>
      <c r="N18" s="1">
        <v>33</v>
      </c>
      <c r="O18" s="1">
        <v>55</v>
      </c>
      <c r="P18" s="1">
        <v>2</v>
      </c>
      <c r="Q18" s="1">
        <v>30</v>
      </c>
      <c r="R18" s="1">
        <v>50</v>
      </c>
      <c r="S18" s="13">
        <f>TIME(M18,N18,O18)</f>
        <v>0.06521990740740741</v>
      </c>
      <c r="T18" s="13">
        <f>TIME(P18,Q18,R18)</f>
        <v>0.10474537037037036</v>
      </c>
    </row>
    <row r="19" spans="1:20" ht="12.75">
      <c r="A19" s="2">
        <v>16</v>
      </c>
      <c r="B19" s="10">
        <v>5</v>
      </c>
      <c r="C19" s="12">
        <v>77</v>
      </c>
      <c r="D19" s="1" t="s">
        <v>108</v>
      </c>
      <c r="E19" s="1" t="s">
        <v>107</v>
      </c>
      <c r="F19" s="13">
        <f>TIME(0,K19,L19)</f>
        <v>0.010659722222222221</v>
      </c>
      <c r="G19" s="13">
        <f>S19-F19</f>
        <v>0.0628587962962963</v>
      </c>
      <c r="H19" s="13">
        <f>T19-S19</f>
        <v>0.03348379629629629</v>
      </c>
      <c r="I19" s="13">
        <f>H19+G19+F19</f>
        <v>0.10700231481481481</v>
      </c>
      <c r="J19" s="22" t="str">
        <f>"&lt;TR&gt;&lt;TD&gt;"&amp;A19&amp;"&lt;TD&gt;"&amp;TEXT(B19,"#.")&amp;"&lt;TD&gt;"&amp;TEXT(C19,"19#")&amp;"&lt;TD&gt;"&amp;D19&amp;"&lt;TD&gt;"&amp;E19&amp;"&lt;TD&gt;"&amp;TEXT(F19,"h:mm:ss")&amp;"&lt;TD&gt;"&amp;TEXT(G19,"h:mm:ss")&amp;"&lt;TD&gt;"&amp;TEXT(H19,"h:mm:ss")&amp;"&lt;TD&gt;"&amp;TEXT(I19,"h:mm:ss")</f>
        <v>&lt;TR&gt;&lt;TD&gt;16&lt;TD&gt;5.&lt;TD&gt;1977&lt;TD&gt;Martin Židlický&lt;TD&gt;SOHV CZ&lt;TD&gt;0:15:21&lt;TD&gt;1:30:31&lt;TD&gt;0:48:13&lt;TD&gt;2:34:05</v>
      </c>
      <c r="K19" s="1">
        <v>15</v>
      </c>
      <c r="L19" s="1">
        <v>21</v>
      </c>
      <c r="M19" s="1">
        <v>1</v>
      </c>
      <c r="N19" s="1">
        <v>45</v>
      </c>
      <c r="O19" s="1">
        <v>52</v>
      </c>
      <c r="P19" s="1">
        <v>2</v>
      </c>
      <c r="Q19" s="1">
        <v>34</v>
      </c>
      <c r="R19" s="1">
        <v>5</v>
      </c>
      <c r="S19" s="13">
        <f>TIME(M19,N19,O19)</f>
        <v>0.07351851851851852</v>
      </c>
      <c r="T19" s="13">
        <f>TIME(P19,Q19,R19)</f>
        <v>0.10700231481481481</v>
      </c>
    </row>
    <row r="20" spans="1:20" ht="12.75">
      <c r="A20" s="2">
        <v>43</v>
      </c>
      <c r="B20" s="10">
        <v>6</v>
      </c>
      <c r="C20" s="12">
        <v>74</v>
      </c>
      <c r="D20" s="1" t="s">
        <v>65</v>
      </c>
      <c r="E20" s="1" t="s">
        <v>13</v>
      </c>
      <c r="F20" s="13">
        <f>TIME(0,K20,L20)</f>
        <v>0.009930555555555555</v>
      </c>
      <c r="G20" s="13">
        <f>S20-F20</f>
        <v>0.059293981481481475</v>
      </c>
      <c r="H20" s="13">
        <f>T20-S20</f>
        <v>0.04010416666666666</v>
      </c>
      <c r="I20" s="13">
        <f>H20+G20+F20</f>
        <v>0.10932870370370369</v>
      </c>
      <c r="J20" s="22" t="str">
        <f>"&lt;TR&gt;&lt;TD&gt;"&amp;A20&amp;"&lt;TD&gt;"&amp;TEXT(B20,"#.")&amp;"&lt;TD&gt;"&amp;TEXT(C20,"19#")&amp;"&lt;TD&gt;"&amp;D20&amp;"&lt;TD&gt;"&amp;E20&amp;"&lt;TD&gt;"&amp;TEXT(F20,"h:mm:ss")&amp;"&lt;TD&gt;"&amp;TEXT(G20,"h:mm:ss")&amp;"&lt;TD&gt;"&amp;TEXT(H20,"h:mm:ss")&amp;"&lt;TD&gt;"&amp;TEXT(I20,"h:mm:ss")</f>
        <v>&lt;TR&gt;&lt;TD&gt;43&lt;TD&gt;6.&lt;TD&gt;1974&lt;TD&gt;František Turek&lt;TD&gt;Stříbro&lt;TD&gt;0:14:18&lt;TD&gt;1:25:23&lt;TD&gt;0:57:45&lt;TD&gt;2:37:26</v>
      </c>
      <c r="K20" s="1">
        <v>14</v>
      </c>
      <c r="L20" s="1">
        <v>18</v>
      </c>
      <c r="M20" s="1">
        <v>1</v>
      </c>
      <c r="N20" s="1">
        <v>39</v>
      </c>
      <c r="O20" s="1">
        <v>41</v>
      </c>
      <c r="P20" s="1">
        <v>2</v>
      </c>
      <c r="Q20" s="1">
        <v>37</v>
      </c>
      <c r="R20" s="1">
        <v>26</v>
      </c>
      <c r="S20" s="13">
        <f>TIME(M20,N20,O20)</f>
        <v>0.06922453703703703</v>
      </c>
      <c r="T20" s="13">
        <f>TIME(P20,Q20,R20)</f>
        <v>0.10932870370370369</v>
      </c>
    </row>
    <row r="21" spans="1:20" ht="12.75">
      <c r="A21" s="2">
        <v>20</v>
      </c>
      <c r="B21" s="10">
        <v>7</v>
      </c>
      <c r="C21" s="12">
        <v>84</v>
      </c>
      <c r="D21" s="1" t="s">
        <v>110</v>
      </c>
      <c r="E21" s="1" t="s">
        <v>114</v>
      </c>
      <c r="F21" s="13">
        <f>TIME(0,K21,L21)</f>
        <v>0.01082175925925926</v>
      </c>
      <c r="G21" s="13">
        <f>S21-F21</f>
        <v>0.05627314814814815</v>
      </c>
      <c r="H21" s="13">
        <f>T21-S21</f>
        <v>0.04378472222222221</v>
      </c>
      <c r="I21" s="13">
        <f>H21+G21+F21</f>
        <v>0.11087962962962963</v>
      </c>
      <c r="J21" s="22" t="str">
        <f>"&lt;TR&gt;&lt;TD&gt;"&amp;A21&amp;"&lt;TD&gt;"&amp;TEXT(B21,"#.")&amp;"&lt;TD&gt;"&amp;TEXT(C21,"19#")&amp;"&lt;TD&gt;"&amp;D21&amp;"&lt;TD&gt;"&amp;E21&amp;"&lt;TD&gt;"&amp;TEXT(F21,"h:mm:ss")&amp;"&lt;TD&gt;"&amp;TEXT(G21,"h:mm:ss")&amp;"&lt;TD&gt;"&amp;TEXT(H21,"h:mm:ss")&amp;"&lt;TD&gt;"&amp;TEXT(I21,"h:mm:ss")</f>
        <v>&lt;TR&gt;&lt;TD&gt;20&lt;TD&gt;7.&lt;TD&gt;1984&lt;TD&gt;Václav Rezek&lt;TD&gt;Horní Kozolupy&lt;TD&gt;0:15:35&lt;TD&gt;1:21:02&lt;TD&gt;1:03:03&lt;TD&gt;2:39:40</v>
      </c>
      <c r="K21" s="1">
        <v>15</v>
      </c>
      <c r="L21" s="1">
        <v>35</v>
      </c>
      <c r="M21" s="1">
        <v>1</v>
      </c>
      <c r="N21" s="1">
        <v>36</v>
      </c>
      <c r="O21" s="1">
        <v>37</v>
      </c>
      <c r="P21" s="1">
        <v>2</v>
      </c>
      <c r="Q21" s="1">
        <v>39</v>
      </c>
      <c r="R21" s="1">
        <v>40</v>
      </c>
      <c r="S21" s="13">
        <f>TIME(M21,N21,O21)</f>
        <v>0.06709490740740741</v>
      </c>
      <c r="T21" s="13">
        <f>TIME(P21,Q21,R21)</f>
        <v>0.11087962962962962</v>
      </c>
    </row>
    <row r="22" spans="1:20" ht="12.75">
      <c r="A22" s="2">
        <v>37</v>
      </c>
      <c r="B22" s="10">
        <v>8</v>
      </c>
      <c r="C22" s="12">
        <v>90</v>
      </c>
      <c r="D22" s="1" t="s">
        <v>112</v>
      </c>
      <c r="E22" s="1" t="s">
        <v>39</v>
      </c>
      <c r="F22" s="13">
        <f>TIME(0,K22,L22)</f>
        <v>0.011828703703703704</v>
      </c>
      <c r="G22" s="13">
        <f>S22-F22</f>
        <v>0.061944444444444455</v>
      </c>
      <c r="H22" s="13">
        <f>T22-S22</f>
        <v>0.03913194444444443</v>
      </c>
      <c r="I22" s="13">
        <f>H22+G22+F22</f>
        <v>0.11290509259259258</v>
      </c>
      <c r="J22" s="22" t="str">
        <f>"&lt;TR&gt;&lt;TD&gt;"&amp;A22&amp;"&lt;TD&gt;"&amp;TEXT(B22,"#.")&amp;"&lt;TD&gt;"&amp;TEXT(C22,"19#")&amp;"&lt;TD&gt;"&amp;D22&amp;"&lt;TD&gt;"&amp;E22&amp;"&lt;TD&gt;"&amp;TEXT(F22,"h:mm:ss")&amp;"&lt;TD&gt;"&amp;TEXT(G22,"h:mm:ss")&amp;"&lt;TD&gt;"&amp;TEXT(H22,"h:mm:ss")&amp;"&lt;TD&gt;"&amp;TEXT(I22,"h:mm:ss")</f>
        <v>&lt;TR&gt;&lt;TD&gt;37&lt;TD&gt;8.&lt;TD&gt;1990&lt;TD&gt;Jiří David&lt;TD&gt;FBC Stříbro&lt;TD&gt;0:17:02&lt;TD&gt;1:29:12&lt;TD&gt;0:56:21&lt;TD&gt;2:42:35</v>
      </c>
      <c r="K22" s="1">
        <v>17</v>
      </c>
      <c r="L22" s="1">
        <v>2</v>
      </c>
      <c r="M22" s="1">
        <v>1</v>
      </c>
      <c r="N22" s="1">
        <v>46</v>
      </c>
      <c r="O22" s="1">
        <v>14</v>
      </c>
      <c r="P22" s="1">
        <v>2</v>
      </c>
      <c r="Q22" s="1">
        <v>42</v>
      </c>
      <c r="R22" s="1">
        <v>35</v>
      </c>
      <c r="S22" s="13">
        <f>TIME(M22,N22,O22)</f>
        <v>0.07377314814814816</v>
      </c>
      <c r="T22" s="13">
        <f>TIME(P22,Q22,R22)</f>
        <v>0.11290509259259258</v>
      </c>
    </row>
    <row r="23" spans="1:20" ht="12.75">
      <c r="A23" s="2">
        <v>41</v>
      </c>
      <c r="B23" s="10">
        <v>9</v>
      </c>
      <c r="C23" s="12">
        <v>77</v>
      </c>
      <c r="D23" s="1" t="s">
        <v>68</v>
      </c>
      <c r="E23" s="1" t="s">
        <v>81</v>
      </c>
      <c r="F23" s="13">
        <f>TIME(0,K23,L23)</f>
        <v>0.016041666666666666</v>
      </c>
      <c r="G23" s="13">
        <f>S23-F23</f>
        <v>0.05945601851851852</v>
      </c>
      <c r="H23" s="13">
        <f>T23-S23</f>
        <v>0.047395833333333345</v>
      </c>
      <c r="I23" s="13">
        <f>H23+G23+F23</f>
        <v>0.12289351851851853</v>
      </c>
      <c r="J23" s="22" t="str">
        <f>"&lt;TR&gt;&lt;TD&gt;"&amp;A23&amp;"&lt;TD&gt;"&amp;TEXT(B23,"#.")&amp;"&lt;TD&gt;"&amp;TEXT(C23,"19#")&amp;"&lt;TD&gt;"&amp;D23&amp;"&lt;TD&gt;"&amp;E23&amp;"&lt;TD&gt;"&amp;TEXT(F23,"h:mm:ss")&amp;"&lt;TD&gt;"&amp;TEXT(G23,"h:mm:ss")&amp;"&lt;TD&gt;"&amp;TEXT(H23,"h:mm:ss")&amp;"&lt;TD&gt;"&amp;TEXT(I23,"h:mm:ss")</f>
        <v>&lt;TR&gt;&lt;TD&gt;41&lt;TD&gt;9.&lt;TD&gt;1977&lt;TD&gt;Petr Kadlec&lt;TD&gt;Kladruby&lt;TD&gt;0:23:06&lt;TD&gt;1:25:37&lt;TD&gt;1:08:15&lt;TD&gt;2:56:58</v>
      </c>
      <c r="K23" s="1">
        <v>23</v>
      </c>
      <c r="L23" s="1">
        <v>6</v>
      </c>
      <c r="M23" s="1">
        <v>1</v>
      </c>
      <c r="N23" s="1">
        <v>48</v>
      </c>
      <c r="O23" s="1">
        <v>43</v>
      </c>
      <c r="P23" s="1">
        <v>2</v>
      </c>
      <c r="Q23" s="1">
        <v>56</v>
      </c>
      <c r="R23" s="1">
        <v>58</v>
      </c>
      <c r="S23" s="13">
        <f>TIME(M23,N23,O23)</f>
        <v>0.07549768518518518</v>
      </c>
      <c r="T23" s="13">
        <f>TIME(P23,Q23,R23)</f>
        <v>0.12289351851851853</v>
      </c>
    </row>
    <row r="24" spans="1:20" ht="12.75">
      <c r="A24" s="2">
        <v>34</v>
      </c>
      <c r="B24" s="10">
        <v>10</v>
      </c>
      <c r="C24" s="12">
        <v>78</v>
      </c>
      <c r="D24" s="1" t="s">
        <v>111</v>
      </c>
      <c r="E24" s="1" t="s">
        <v>13</v>
      </c>
      <c r="F24" s="13">
        <f>TIME(0,K24,L24)</f>
        <v>0.012349537037037039</v>
      </c>
      <c r="G24" s="13">
        <f>S24-F24</f>
        <v>0.07116898148148147</v>
      </c>
      <c r="H24" s="13">
        <f>T24-S24</f>
        <v>0.044247685185185195</v>
      </c>
      <c r="I24" s="13">
        <f>H24+G24+F24</f>
        <v>0.1277662037037037</v>
      </c>
      <c r="J24" s="22" t="str">
        <f>"&lt;TR&gt;&lt;TD&gt;"&amp;A24&amp;"&lt;TD&gt;"&amp;TEXT(B24,"#.")&amp;"&lt;TD&gt;"&amp;TEXT(C24,"19#")&amp;"&lt;TD&gt;"&amp;D24&amp;"&lt;TD&gt;"&amp;E24&amp;"&lt;TD&gt;"&amp;TEXT(F24,"h:mm:ss")&amp;"&lt;TD&gt;"&amp;TEXT(G24,"h:mm:ss")&amp;"&lt;TD&gt;"&amp;TEXT(H24,"h:mm:ss")&amp;"&lt;TD&gt;"&amp;TEXT(I24,"h:mm:ss")</f>
        <v>&lt;TR&gt;&lt;TD&gt;34&lt;TD&gt;10.&lt;TD&gt;1978&lt;TD&gt;Jan Šimek&lt;TD&gt;Stříbro&lt;TD&gt;0:17:47&lt;TD&gt;1:42:29&lt;TD&gt;1:03:43&lt;TD&gt;3:03:59</v>
      </c>
      <c r="K24" s="1">
        <v>17</v>
      </c>
      <c r="L24" s="1">
        <v>47</v>
      </c>
      <c r="M24" s="1">
        <v>2</v>
      </c>
      <c r="N24" s="1">
        <v>0</v>
      </c>
      <c r="O24" s="1">
        <v>16</v>
      </c>
      <c r="P24" s="1">
        <v>3</v>
      </c>
      <c r="Q24" s="1">
        <v>3</v>
      </c>
      <c r="R24" s="1">
        <v>59</v>
      </c>
      <c r="S24" s="13">
        <f>TIME(M24,N24,O24)</f>
        <v>0.0835185185185185</v>
      </c>
      <c r="T24" s="13">
        <f>TIME(P24,Q24,R24)</f>
        <v>0.1277662037037037</v>
      </c>
    </row>
    <row r="25" spans="1:20" ht="12.75">
      <c r="A25" s="2">
        <v>42</v>
      </c>
      <c r="B25" s="10">
        <v>11</v>
      </c>
      <c r="C25" s="12">
        <v>74</v>
      </c>
      <c r="D25" s="1" t="s">
        <v>113</v>
      </c>
      <c r="E25" s="1" t="s">
        <v>115</v>
      </c>
      <c r="F25" s="13">
        <f>TIME(0,K25,L25)</f>
        <v>0.011817129629629629</v>
      </c>
      <c r="G25" s="13">
        <f>S25-F25</f>
        <v>0.0640162037037037</v>
      </c>
      <c r="H25" s="13">
        <f>T25-S25</f>
        <v>0.059571759259259255</v>
      </c>
      <c r="I25" s="13">
        <f>H25+G25+F25</f>
        <v>0.1354050925925926</v>
      </c>
      <c r="J25" s="22" t="str">
        <f>"&lt;TR&gt;&lt;TD&gt;"&amp;A25&amp;"&lt;TD&gt;"&amp;TEXT(B25,"#.")&amp;"&lt;TD&gt;"&amp;TEXT(C25,"19#")&amp;"&lt;TD&gt;"&amp;D25&amp;"&lt;TD&gt;"&amp;E25&amp;"&lt;TD&gt;"&amp;TEXT(F25,"h:mm:ss")&amp;"&lt;TD&gt;"&amp;TEXT(G25,"h:mm:ss")&amp;"&lt;TD&gt;"&amp;TEXT(H25,"h:mm:ss")&amp;"&lt;TD&gt;"&amp;TEXT(I25,"h:mm:ss")</f>
        <v>&lt;TR&gt;&lt;TD&gt;42&lt;TD&gt;11.&lt;TD&gt;1974&lt;TD&gt;Josef Husník&lt;TD&gt;Brnířov&lt;TD&gt;0:17:01&lt;TD&gt;1:32:11&lt;TD&gt;1:25:47&lt;TD&gt;3:14:59</v>
      </c>
      <c r="K25" s="1">
        <f>42-25</f>
        <v>17</v>
      </c>
      <c r="L25" s="1">
        <v>1</v>
      </c>
      <c r="M25" s="1">
        <v>1</v>
      </c>
      <c r="N25" s="1">
        <v>49</v>
      </c>
      <c r="O25" s="1">
        <v>12</v>
      </c>
      <c r="P25" s="1">
        <v>3</v>
      </c>
      <c r="Q25" s="1">
        <v>14</v>
      </c>
      <c r="R25" s="1">
        <v>59</v>
      </c>
      <c r="S25" s="13">
        <f>TIME(M25,N25,O25)</f>
        <v>0.07583333333333334</v>
      </c>
      <c r="T25" s="13">
        <f>TIME(P25,Q25,R25)</f>
        <v>0.1354050925925926</v>
      </c>
    </row>
    <row r="26" spans="1:20" ht="12.75">
      <c r="A26" s="2"/>
      <c r="B26" s="10"/>
      <c r="C26" s="12"/>
      <c r="F26" s="13"/>
      <c r="G26" s="13"/>
      <c r="H26" s="13"/>
      <c r="I26" s="13"/>
      <c r="J26" s="22" t="s">
        <v>28</v>
      </c>
      <c r="S26" s="13">
        <f>TIME(M26,N26,O26)</f>
        <v>0</v>
      </c>
      <c r="T26" s="13">
        <f>TIME(P26,Q26,R26)</f>
        <v>0</v>
      </c>
    </row>
    <row r="27" spans="1:20" ht="15.75">
      <c r="A27" s="9" t="s">
        <v>102</v>
      </c>
      <c r="B27" s="9"/>
      <c r="C27" s="9"/>
      <c r="D27" s="9"/>
      <c r="E27" s="9"/>
      <c r="F27" s="9"/>
      <c r="G27" s="9"/>
      <c r="H27" s="7"/>
      <c r="I27" s="7"/>
      <c r="J27" s="22" t="str">
        <f>"&lt;TR&gt;&lt;TD COLSPAN=9&gt;&lt;FONT SIZE=+1&gt;&lt;B&gt;&lt;BR&gt;"&amp;A27&amp;"&lt;/B&gt;&lt;/FONT&gt;"</f>
        <v>&lt;TR&gt;&lt;TD COLSPAN=9&gt;&lt;FONT SIZE=+1&gt;&lt;B&gt;&lt;BR&gt;Muži 30 - 39 let:&lt;/B&gt;&lt;/FONT&gt;</v>
      </c>
      <c r="S27" s="13">
        <f>TIME(M27,N27,O27)</f>
        <v>0</v>
      </c>
      <c r="T27" s="13">
        <f>TIME(P27,Q27,R27)</f>
        <v>0</v>
      </c>
    </row>
    <row r="28" spans="1:20" s="18" customFormat="1" ht="16.5" customHeight="1">
      <c r="A28" s="15" t="s">
        <v>11</v>
      </c>
      <c r="B28" s="16" t="s">
        <v>5</v>
      </c>
      <c r="C28" s="17" t="s">
        <v>6</v>
      </c>
      <c r="D28" s="18" t="s">
        <v>3</v>
      </c>
      <c r="E28" s="18" t="s">
        <v>4</v>
      </c>
      <c r="F28" s="19" t="s">
        <v>7</v>
      </c>
      <c r="G28" s="19" t="s">
        <v>8</v>
      </c>
      <c r="H28" s="19" t="s">
        <v>9</v>
      </c>
      <c r="I28" s="19" t="s">
        <v>10</v>
      </c>
      <c r="J28" s="22" t="s">
        <v>26</v>
      </c>
      <c r="K28" s="1"/>
      <c r="L28" s="1"/>
      <c r="M28" s="1"/>
      <c r="N28" s="1"/>
      <c r="O28" s="1"/>
      <c r="P28" s="1"/>
      <c r="Q28" s="1"/>
      <c r="R28" s="1"/>
      <c r="S28" s="13">
        <f>TIME(M28,N28,O28)</f>
        <v>0</v>
      </c>
      <c r="T28" s="13">
        <f>TIME(P28,Q28,R28)</f>
        <v>0</v>
      </c>
    </row>
    <row r="29" spans="1:20" ht="12.75">
      <c r="A29" s="2">
        <v>6</v>
      </c>
      <c r="B29" s="10">
        <v>1</v>
      </c>
      <c r="C29" s="12">
        <v>76</v>
      </c>
      <c r="D29" s="1" t="s">
        <v>116</v>
      </c>
      <c r="E29" s="1" t="s">
        <v>122</v>
      </c>
      <c r="F29" s="13">
        <f>TIME(0,K29,L29)</f>
        <v>0.008518518518518519</v>
      </c>
      <c r="G29" s="13">
        <f>S29-F29</f>
        <v>0.05045138888888889</v>
      </c>
      <c r="H29" s="13">
        <f>T29-S29</f>
        <v>0.027291666666666665</v>
      </c>
      <c r="I29" s="13">
        <f>H29+G29+F29</f>
        <v>0.08626157407407407</v>
      </c>
      <c r="J29" s="22" t="str">
        <f>"&lt;TR&gt;&lt;TD&gt;"&amp;A29&amp;"&lt;TD&gt;"&amp;TEXT(B29,"#.")&amp;"&lt;TD&gt;"&amp;TEXT(C29,"19#")&amp;"&lt;TD&gt;"&amp;D29&amp;"&lt;TD&gt;"&amp;E29&amp;"&lt;TD&gt;"&amp;TEXT(F29,"h:mm:ss")&amp;"&lt;TD&gt;"&amp;TEXT(G29,"h:mm:ss")&amp;"&lt;TD&gt;"&amp;TEXT(H29,"h:mm:ss")&amp;"&lt;TD&gt;"&amp;TEXT(I29,"h:mm:ss")</f>
        <v>&lt;TR&gt;&lt;TD&gt;6&lt;TD&gt;1.&lt;TD&gt;1976&lt;TD&gt;Jan Bíba&lt;TD&gt;Strabag Plzeň&lt;TD&gt;0:12:16&lt;TD&gt;1:12:39&lt;TD&gt;0:39:18&lt;TD&gt;2:04:13</v>
      </c>
      <c r="K29" s="1">
        <v>12</v>
      </c>
      <c r="L29" s="1">
        <v>16</v>
      </c>
      <c r="M29" s="1">
        <v>1</v>
      </c>
      <c r="N29" s="1">
        <v>24</v>
      </c>
      <c r="O29" s="1">
        <v>55</v>
      </c>
      <c r="P29" s="1">
        <v>2</v>
      </c>
      <c r="Q29" s="1">
        <v>4</v>
      </c>
      <c r="R29" s="1">
        <v>13</v>
      </c>
      <c r="S29" s="13">
        <f>TIME(M29,N29,O29)</f>
        <v>0.05896990740740741</v>
      </c>
      <c r="T29" s="13">
        <f>TIME(P29,Q29,R29)</f>
        <v>0.08626157407407407</v>
      </c>
    </row>
    <row r="30" spans="1:20" ht="12.75">
      <c r="A30" s="2">
        <v>28</v>
      </c>
      <c r="B30" s="10">
        <v>2</v>
      </c>
      <c r="C30" s="12">
        <v>67</v>
      </c>
      <c r="D30" s="1" t="s">
        <v>121</v>
      </c>
      <c r="E30" s="1" t="s">
        <v>125</v>
      </c>
      <c r="F30" s="13">
        <f>TIME(0,K30,L30)</f>
        <v>0.008912037037037038</v>
      </c>
      <c r="G30" s="13">
        <f>S30-F30</f>
        <v>0.052523148148148145</v>
      </c>
      <c r="H30" s="13">
        <f>T30-S30</f>
        <v>0.02724537037037037</v>
      </c>
      <c r="I30" s="13">
        <f>H30+G30+F30</f>
        <v>0.08868055555555555</v>
      </c>
      <c r="J30" s="22" t="str">
        <f>"&lt;TR&gt;&lt;TD&gt;"&amp;A30&amp;"&lt;TD&gt;"&amp;TEXT(B30,"#.")&amp;"&lt;TD&gt;"&amp;TEXT(C30,"19#")&amp;"&lt;TD&gt;"&amp;D30&amp;"&lt;TD&gt;"&amp;E30&amp;"&lt;TD&gt;"&amp;TEXT(F30,"h:mm:ss")&amp;"&lt;TD&gt;"&amp;TEXT(G30,"h:mm:ss")&amp;"&lt;TD&gt;"&amp;TEXT(H30,"h:mm:ss")&amp;"&lt;TD&gt;"&amp;TEXT(I30,"h:mm:ss")</f>
        <v>&lt;TR&gt;&lt;TD&gt;28&lt;TD&gt;2.&lt;TD&gt;1967&lt;TD&gt;Zdeněk Procházka&lt;TD&gt;ACES Team Karlovy Vary&lt;TD&gt;0:12:50&lt;TD&gt;1:15:38&lt;TD&gt;0:39:14&lt;TD&gt;2:07:42</v>
      </c>
      <c r="K30" s="1">
        <v>12</v>
      </c>
      <c r="L30" s="1">
        <v>50</v>
      </c>
      <c r="M30" s="1">
        <v>1</v>
      </c>
      <c r="N30" s="1">
        <v>28</v>
      </c>
      <c r="O30" s="1">
        <v>28</v>
      </c>
      <c r="P30" s="1">
        <v>2</v>
      </c>
      <c r="Q30" s="1">
        <v>7</v>
      </c>
      <c r="R30" s="1">
        <v>42</v>
      </c>
      <c r="S30" s="13">
        <f>TIME(M30,N30,O30)</f>
        <v>0.06143518518518518</v>
      </c>
      <c r="T30" s="13">
        <f>TIME(P30,Q30,R30)</f>
        <v>0.08868055555555555</v>
      </c>
    </row>
    <row r="31" spans="1:20" ht="12.75">
      <c r="A31" s="2">
        <v>7</v>
      </c>
      <c r="B31" s="10">
        <v>3</v>
      </c>
      <c r="C31" s="12">
        <v>75</v>
      </c>
      <c r="D31" s="1" t="s">
        <v>54</v>
      </c>
      <c r="E31" s="1" t="s">
        <v>123</v>
      </c>
      <c r="F31" s="13">
        <f>TIME(0,K31,L31)</f>
        <v>0.008958333333333334</v>
      </c>
      <c r="G31" s="13">
        <f>S31-F31</f>
        <v>0.049930555555555554</v>
      </c>
      <c r="H31" s="13">
        <f>T31-S31</f>
        <v>0.03194444444444445</v>
      </c>
      <c r="I31" s="13">
        <f>H31+G31+F31</f>
        <v>0.09083333333333334</v>
      </c>
      <c r="J31" s="22" t="str">
        <f>"&lt;TR&gt;&lt;TD&gt;"&amp;A31&amp;"&lt;TD&gt;"&amp;TEXT(B31,"#.")&amp;"&lt;TD&gt;"&amp;TEXT(C31,"19#")&amp;"&lt;TD&gt;"&amp;D31&amp;"&lt;TD&gt;"&amp;E31&amp;"&lt;TD&gt;"&amp;TEXT(F31,"h:mm:ss")&amp;"&lt;TD&gt;"&amp;TEXT(G31,"h:mm:ss")&amp;"&lt;TD&gt;"&amp;TEXT(H31,"h:mm:ss")&amp;"&lt;TD&gt;"&amp;TEXT(I31,"h:mm:ss")</f>
        <v>&lt;TR&gt;&lt;TD&gt;7&lt;TD&gt;3.&lt;TD&gt;1975&lt;TD&gt;Libor Fair&lt;TD&gt;TT Sport Stupno&lt;TD&gt;0:12:54&lt;TD&gt;1:11:54&lt;TD&gt;0:46:00&lt;TD&gt;2:10:48</v>
      </c>
      <c r="K31" s="1">
        <v>12</v>
      </c>
      <c r="L31" s="1">
        <v>54</v>
      </c>
      <c r="M31" s="1">
        <v>1</v>
      </c>
      <c r="N31" s="1">
        <v>24</v>
      </c>
      <c r="O31" s="1">
        <v>48</v>
      </c>
      <c r="P31" s="1">
        <v>2</v>
      </c>
      <c r="Q31" s="1">
        <v>10</v>
      </c>
      <c r="R31" s="1">
        <v>48</v>
      </c>
      <c r="S31" s="13">
        <f>TIME(M31,N31,O31)</f>
        <v>0.058888888888888886</v>
      </c>
      <c r="T31" s="13">
        <f>TIME(P31,Q31,R31)</f>
        <v>0.09083333333333334</v>
      </c>
    </row>
    <row r="32" spans="1:20" ht="12.75">
      <c r="A32" s="2">
        <v>11</v>
      </c>
      <c r="B32" s="10">
        <v>4</v>
      </c>
      <c r="C32" s="12">
        <v>70</v>
      </c>
      <c r="D32" s="1" t="s">
        <v>118</v>
      </c>
      <c r="E32" s="1" t="s">
        <v>40</v>
      </c>
      <c r="F32" s="13">
        <f>TIME(0,K32,L32)</f>
        <v>0.010185185185185184</v>
      </c>
      <c r="G32" s="13">
        <f>S32-F32</f>
        <v>0.048206018518518516</v>
      </c>
      <c r="H32" s="13">
        <f>T32-S32</f>
        <v>0.03394675925925927</v>
      </c>
      <c r="I32" s="13">
        <f>H32+G32+F32</f>
        <v>0.09233796296296297</v>
      </c>
      <c r="J32" s="22" t="str">
        <f>"&lt;TR&gt;&lt;TD&gt;"&amp;A32&amp;"&lt;TD&gt;"&amp;TEXT(B32,"#.")&amp;"&lt;TD&gt;"&amp;TEXT(C32,"19#")&amp;"&lt;TD&gt;"&amp;D32&amp;"&lt;TD&gt;"&amp;E32&amp;"&lt;TD&gt;"&amp;TEXT(F32,"h:mm:ss")&amp;"&lt;TD&gt;"&amp;TEXT(G32,"h:mm:ss")&amp;"&lt;TD&gt;"&amp;TEXT(H32,"h:mm:ss")&amp;"&lt;TD&gt;"&amp;TEXT(I32,"h:mm:ss")</f>
        <v>&lt;TR&gt;&lt;TD&gt;11&lt;TD&gt;4.&lt;TD&gt;1970&lt;TD&gt;František Čapek&lt;TD&gt;MTB Nežichov&lt;TD&gt;0:14:40&lt;TD&gt;1:09:25&lt;TD&gt;0:48:53&lt;TD&gt;2:12:58</v>
      </c>
      <c r="K32" s="1">
        <v>14</v>
      </c>
      <c r="L32" s="1">
        <v>40</v>
      </c>
      <c r="M32" s="1">
        <v>1</v>
      </c>
      <c r="N32" s="1">
        <v>24</v>
      </c>
      <c r="O32" s="1">
        <v>5</v>
      </c>
      <c r="P32" s="1">
        <v>2</v>
      </c>
      <c r="Q32" s="1">
        <v>12</v>
      </c>
      <c r="R32" s="1">
        <v>58</v>
      </c>
      <c r="S32" s="13">
        <f>TIME(M32,N32,O32)</f>
        <v>0.0583912037037037</v>
      </c>
      <c r="T32" s="13">
        <f>TIME(P32,Q32,R32)</f>
        <v>0.09233796296296297</v>
      </c>
    </row>
    <row r="33" spans="1:20" ht="12.75">
      <c r="A33" s="2">
        <v>10</v>
      </c>
      <c r="B33" s="10">
        <v>5</v>
      </c>
      <c r="C33" s="12">
        <v>71</v>
      </c>
      <c r="D33" s="1" t="s">
        <v>59</v>
      </c>
      <c r="E33" s="1" t="s">
        <v>40</v>
      </c>
      <c r="F33" s="13">
        <f>TIME(0,K33,L33)</f>
        <v>0.011111111111111112</v>
      </c>
      <c r="G33" s="13">
        <f>S33-F33</f>
        <v>0.04800925925925926</v>
      </c>
      <c r="H33" s="13">
        <f>T33-S33</f>
        <v>0.034479166666666665</v>
      </c>
      <c r="I33" s="13">
        <f>H33+G33+F33</f>
        <v>0.09359953703703704</v>
      </c>
      <c r="J33" s="22" t="str">
        <f>"&lt;TR&gt;&lt;TD&gt;"&amp;A33&amp;"&lt;TD&gt;"&amp;TEXT(B33,"#.")&amp;"&lt;TD&gt;"&amp;TEXT(C33,"19#")&amp;"&lt;TD&gt;"&amp;D33&amp;"&lt;TD&gt;"&amp;E33&amp;"&lt;TD&gt;"&amp;TEXT(F33,"h:mm:ss")&amp;"&lt;TD&gt;"&amp;TEXT(G33,"h:mm:ss")&amp;"&lt;TD&gt;"&amp;TEXT(H33,"h:mm:ss")&amp;"&lt;TD&gt;"&amp;TEXT(I33,"h:mm:ss")</f>
        <v>&lt;TR&gt;&lt;TD&gt;10&lt;TD&gt;5.&lt;TD&gt;1971&lt;TD&gt;Martin Moucha&lt;TD&gt;MTB Nežichov&lt;TD&gt;0:16:00&lt;TD&gt;1:09:08&lt;TD&gt;0:49:39&lt;TD&gt;2:14:47</v>
      </c>
      <c r="K33" s="1">
        <v>16</v>
      </c>
      <c r="L33" s="1">
        <v>0</v>
      </c>
      <c r="M33" s="1">
        <v>1</v>
      </c>
      <c r="N33" s="1">
        <v>25</v>
      </c>
      <c r="O33" s="1">
        <v>8</v>
      </c>
      <c r="P33" s="1">
        <v>2</v>
      </c>
      <c r="Q33" s="1">
        <v>14</v>
      </c>
      <c r="R33" s="1">
        <v>47</v>
      </c>
      <c r="S33" s="13">
        <f>TIME(M33,N33,O33)</f>
        <v>0.05912037037037037</v>
      </c>
      <c r="T33" s="13">
        <f>TIME(P33,Q33,R33)</f>
        <v>0.09359953703703704</v>
      </c>
    </row>
    <row r="34" spans="1:20" ht="12.75">
      <c r="A34" s="2">
        <v>25</v>
      </c>
      <c r="B34" s="10">
        <v>6</v>
      </c>
      <c r="C34" s="12">
        <v>67</v>
      </c>
      <c r="D34" s="1" t="s">
        <v>58</v>
      </c>
      <c r="E34" s="1" t="s">
        <v>18</v>
      </c>
      <c r="F34" s="13">
        <f>TIME(0,K34,L34)</f>
        <v>0.01037037037037037</v>
      </c>
      <c r="G34" s="13">
        <f>S34-F34</f>
        <v>0.0490625</v>
      </c>
      <c r="H34" s="13">
        <f>T34-S34</f>
        <v>0.034513888888888886</v>
      </c>
      <c r="I34" s="13">
        <f>H34+G34+F34</f>
        <v>0.09394675925925924</v>
      </c>
      <c r="J34" s="22" t="str">
        <f>"&lt;TR&gt;&lt;TD&gt;"&amp;A34&amp;"&lt;TD&gt;"&amp;TEXT(B34,"#.")&amp;"&lt;TD&gt;"&amp;TEXT(C34,"19#")&amp;"&lt;TD&gt;"&amp;D34&amp;"&lt;TD&gt;"&amp;E34&amp;"&lt;TD&gt;"&amp;TEXT(F34,"h:mm:ss")&amp;"&lt;TD&gt;"&amp;TEXT(G34,"h:mm:ss")&amp;"&lt;TD&gt;"&amp;TEXT(H34,"h:mm:ss")&amp;"&lt;TD&gt;"&amp;TEXT(I34,"h:mm:ss")</f>
        <v>&lt;TR&gt;&lt;TD&gt;25&lt;TD&gt;6.&lt;TD&gt;1967&lt;TD&gt;Štefan Kučík&lt;TD&gt;Cyklodrak Stříbro&lt;TD&gt;0:14:56&lt;TD&gt;1:10:39&lt;TD&gt;0:49:42&lt;TD&gt;2:15:17</v>
      </c>
      <c r="K34" s="1">
        <v>14</v>
      </c>
      <c r="L34" s="1">
        <v>56</v>
      </c>
      <c r="M34" s="1">
        <v>1</v>
      </c>
      <c r="N34" s="1">
        <v>25</v>
      </c>
      <c r="O34" s="1">
        <v>35</v>
      </c>
      <c r="P34" s="1">
        <v>2</v>
      </c>
      <c r="Q34" s="1">
        <v>15</v>
      </c>
      <c r="R34" s="1">
        <v>17</v>
      </c>
      <c r="S34" s="13">
        <f>TIME(M34,N34,O34)</f>
        <v>0.05943287037037037</v>
      </c>
      <c r="T34" s="13">
        <f>TIME(P34,Q34,R34)</f>
        <v>0.09394675925925926</v>
      </c>
    </row>
    <row r="35" spans="1:20" ht="12.75">
      <c r="A35" s="2">
        <v>1</v>
      </c>
      <c r="B35" s="10">
        <v>7</v>
      </c>
      <c r="C35" s="12">
        <v>72</v>
      </c>
      <c r="D35" s="1" t="s">
        <v>66</v>
      </c>
      <c r="E35" s="1" t="s">
        <v>19</v>
      </c>
      <c r="F35" s="13">
        <f>TIME(0,K35,L35)</f>
        <v>0.010324074074074074</v>
      </c>
      <c r="G35" s="13">
        <f>S35-F35</f>
        <v>0.05625</v>
      </c>
      <c r="H35" s="13">
        <f>T35-S35</f>
        <v>0.030405092592592595</v>
      </c>
      <c r="I35" s="13">
        <f>H35+G35+F35</f>
        <v>0.09697916666666667</v>
      </c>
      <c r="J35" s="22" t="str">
        <f>"&lt;TR&gt;&lt;TD&gt;"&amp;A35&amp;"&lt;TD&gt;"&amp;TEXT(B35,"#.")&amp;"&lt;TD&gt;"&amp;TEXT(C35,"19#")&amp;"&lt;TD&gt;"&amp;D35&amp;"&lt;TD&gt;"&amp;E35&amp;"&lt;TD&gt;"&amp;TEXT(F35,"h:mm:ss")&amp;"&lt;TD&gt;"&amp;TEXT(G35,"h:mm:ss")&amp;"&lt;TD&gt;"&amp;TEXT(H35,"h:mm:ss")&amp;"&lt;TD&gt;"&amp;TEXT(I35,"h:mm:ss")</f>
        <v>&lt;TR&gt;&lt;TD&gt;1&lt;TD&gt;7.&lt;TD&gt;1972&lt;TD&gt;Jiří Trávníček&lt;TD&gt;SV Baník Stříbro&lt;TD&gt;0:14:52&lt;TD&gt;1:21:00&lt;TD&gt;0:43:47&lt;TD&gt;2:19:39</v>
      </c>
      <c r="K35" s="1">
        <v>14</v>
      </c>
      <c r="L35" s="1">
        <v>52</v>
      </c>
      <c r="M35" s="1">
        <v>1</v>
      </c>
      <c r="N35" s="1">
        <v>35</v>
      </c>
      <c r="O35" s="1">
        <v>52</v>
      </c>
      <c r="P35" s="1">
        <v>2</v>
      </c>
      <c r="Q35" s="1">
        <v>19</v>
      </c>
      <c r="R35" s="1">
        <v>39</v>
      </c>
      <c r="S35" s="13">
        <f>TIME(M35,N35,O35)</f>
        <v>0.06657407407407408</v>
      </c>
      <c r="T35" s="13">
        <f>TIME(P35,Q35,R35)</f>
        <v>0.09697916666666667</v>
      </c>
    </row>
    <row r="36" spans="1:20" ht="12.75">
      <c r="A36" s="2">
        <v>12</v>
      </c>
      <c r="B36" s="10">
        <v>8</v>
      </c>
      <c r="C36" s="12">
        <v>68</v>
      </c>
      <c r="D36" s="1" t="s">
        <v>119</v>
      </c>
      <c r="E36" s="1" t="s">
        <v>40</v>
      </c>
      <c r="F36" s="13">
        <f>TIME(0,K36,L36)</f>
        <v>0.01332175925925926</v>
      </c>
      <c r="G36" s="13">
        <f>S36-F36</f>
        <v>0.05114583333333333</v>
      </c>
      <c r="H36" s="13">
        <f>T36-S36</f>
        <v>0.03521990740740741</v>
      </c>
      <c r="I36" s="13">
        <f>H36+G36+F36</f>
        <v>0.0996875</v>
      </c>
      <c r="J36" s="22" t="str">
        <f>"&lt;TR&gt;&lt;TD&gt;"&amp;A36&amp;"&lt;TD&gt;"&amp;TEXT(B36,"#.")&amp;"&lt;TD&gt;"&amp;TEXT(C36,"19#")&amp;"&lt;TD&gt;"&amp;D36&amp;"&lt;TD&gt;"&amp;E36&amp;"&lt;TD&gt;"&amp;TEXT(F36,"h:mm:ss")&amp;"&lt;TD&gt;"&amp;TEXT(G36,"h:mm:ss")&amp;"&lt;TD&gt;"&amp;TEXT(H36,"h:mm:ss")&amp;"&lt;TD&gt;"&amp;TEXT(I36,"h:mm:ss")</f>
        <v>&lt;TR&gt;&lt;TD&gt;12&lt;TD&gt;8.&lt;TD&gt;1968&lt;TD&gt;Rudolf Stibůrek&lt;TD&gt;MTB Nežichov&lt;TD&gt;0:19:11&lt;TD&gt;1:13:39&lt;TD&gt;0:50:43&lt;TD&gt;2:23:33</v>
      </c>
      <c r="K36" s="1">
        <v>19</v>
      </c>
      <c r="L36" s="1">
        <v>11</v>
      </c>
      <c r="M36" s="1">
        <v>1</v>
      </c>
      <c r="N36" s="1">
        <v>32</v>
      </c>
      <c r="O36" s="1">
        <v>50</v>
      </c>
      <c r="P36" s="1">
        <v>2</v>
      </c>
      <c r="Q36" s="1">
        <v>23</v>
      </c>
      <c r="R36" s="1">
        <v>33</v>
      </c>
      <c r="S36" s="13">
        <f>TIME(M36,N36,O36)</f>
        <v>0.06446759259259259</v>
      </c>
      <c r="T36" s="13">
        <f>TIME(P36,Q36,R36)</f>
        <v>0.0996875</v>
      </c>
    </row>
    <row r="37" spans="1:20" ht="12.75">
      <c r="A37" s="2">
        <v>23</v>
      </c>
      <c r="B37" s="10">
        <v>9</v>
      </c>
      <c r="C37" s="12">
        <v>69</v>
      </c>
      <c r="D37" s="1" t="s">
        <v>120</v>
      </c>
      <c r="E37" s="1" t="s">
        <v>18</v>
      </c>
      <c r="F37" s="13">
        <f>TIME(0,K37,L37)</f>
        <v>0.01082175925925926</v>
      </c>
      <c r="G37" s="13">
        <f>S37-F37</f>
        <v>0.05649305555555555</v>
      </c>
      <c r="H37" s="13">
        <f>T37-S37</f>
        <v>0.03880787037037038</v>
      </c>
      <c r="I37" s="13">
        <f>H37+G37+F37</f>
        <v>0.1061226851851852</v>
      </c>
      <c r="J37" s="22" t="str">
        <f>"&lt;TR&gt;&lt;TD&gt;"&amp;A37&amp;"&lt;TD&gt;"&amp;TEXT(B37,"#.")&amp;"&lt;TD&gt;"&amp;TEXT(C37,"19#")&amp;"&lt;TD&gt;"&amp;D37&amp;"&lt;TD&gt;"&amp;E37&amp;"&lt;TD&gt;"&amp;TEXT(F37,"h:mm:ss")&amp;"&lt;TD&gt;"&amp;TEXT(G37,"h:mm:ss")&amp;"&lt;TD&gt;"&amp;TEXT(H37,"h:mm:ss")&amp;"&lt;TD&gt;"&amp;TEXT(I37,"h:mm:ss")</f>
        <v>&lt;TR&gt;&lt;TD&gt;23&lt;TD&gt;9.&lt;TD&gt;1969&lt;TD&gt;Radek Volena&lt;TD&gt;Cyklodrak Stříbro&lt;TD&gt;0:15:35&lt;TD&gt;1:21:21&lt;TD&gt;0:55:53&lt;TD&gt;2:32:49</v>
      </c>
      <c r="K37" s="1">
        <v>15</v>
      </c>
      <c r="L37" s="1">
        <v>35</v>
      </c>
      <c r="M37" s="1">
        <v>1</v>
      </c>
      <c r="N37" s="1">
        <v>36</v>
      </c>
      <c r="O37" s="1">
        <v>56</v>
      </c>
      <c r="P37" s="1">
        <v>2</v>
      </c>
      <c r="Q37" s="1">
        <v>32</v>
      </c>
      <c r="R37" s="1">
        <v>49</v>
      </c>
      <c r="S37" s="13">
        <f>TIME(M37,N37,O37)</f>
        <v>0.06731481481481481</v>
      </c>
      <c r="T37" s="13">
        <f>TIME(P37,Q37,R37)</f>
        <v>0.1061226851851852</v>
      </c>
    </row>
    <row r="38" spans="1:20" ht="12.75">
      <c r="A38" s="2">
        <v>24</v>
      </c>
      <c r="B38" s="10">
        <v>10</v>
      </c>
      <c r="C38" s="12">
        <v>70</v>
      </c>
      <c r="D38" s="1" t="s">
        <v>73</v>
      </c>
      <c r="E38" s="1" t="s">
        <v>40</v>
      </c>
      <c r="F38" s="13">
        <f>TIME(0,K38,L38)</f>
        <v>0.012905092592592591</v>
      </c>
      <c r="G38" s="13">
        <f>S38-F38</f>
        <v>0.05731481481481482</v>
      </c>
      <c r="H38" s="13">
        <f>T38-S38</f>
        <v>0.04137731481481481</v>
      </c>
      <c r="I38" s="13">
        <f>H38+G38+F38</f>
        <v>0.11159722222222222</v>
      </c>
      <c r="J38" s="22" t="str">
        <f>"&lt;TR&gt;&lt;TD&gt;"&amp;A38&amp;"&lt;TD&gt;"&amp;TEXT(B38,"#.")&amp;"&lt;TD&gt;"&amp;TEXT(C38,"19#")&amp;"&lt;TD&gt;"&amp;D38&amp;"&lt;TD&gt;"&amp;E38&amp;"&lt;TD&gt;"&amp;TEXT(F38,"h:mm:ss")&amp;"&lt;TD&gt;"&amp;TEXT(G38,"h:mm:ss")&amp;"&lt;TD&gt;"&amp;TEXT(H38,"h:mm:ss")&amp;"&lt;TD&gt;"&amp;TEXT(I38,"h:mm:ss")</f>
        <v>&lt;TR&gt;&lt;TD&gt;24&lt;TD&gt;10.&lt;TD&gt;1970&lt;TD&gt;Petr Moravec&lt;TD&gt;MTB Nežichov&lt;TD&gt;0:18:35&lt;TD&gt;1:22:32&lt;TD&gt;0:59:35&lt;TD&gt;2:40:42</v>
      </c>
      <c r="K38" s="1">
        <v>18</v>
      </c>
      <c r="L38" s="1">
        <v>35</v>
      </c>
      <c r="M38" s="1">
        <v>1</v>
      </c>
      <c r="N38" s="1">
        <v>41</v>
      </c>
      <c r="O38" s="1">
        <v>7</v>
      </c>
      <c r="P38" s="1">
        <v>2</v>
      </c>
      <c r="Q38" s="1">
        <v>40</v>
      </c>
      <c r="R38" s="1">
        <v>42</v>
      </c>
      <c r="S38" s="13">
        <f>TIME(M38,N38,O38)</f>
        <v>0.07021990740740741</v>
      </c>
      <c r="T38" s="13">
        <f>TIME(P38,Q38,R38)</f>
        <v>0.11159722222222222</v>
      </c>
    </row>
    <row r="39" spans="1:20" ht="12.75">
      <c r="A39" s="2">
        <v>13</v>
      </c>
      <c r="B39" s="10">
        <v>11</v>
      </c>
      <c r="C39" s="12">
        <v>74</v>
      </c>
      <c r="D39" s="1" t="s">
        <v>61</v>
      </c>
      <c r="E39" s="1" t="s">
        <v>40</v>
      </c>
      <c r="F39" s="13">
        <f>TIME(0,K39,L39)</f>
        <v>0.010590277777777777</v>
      </c>
      <c r="G39" s="13">
        <f>S39-F39</f>
        <v>0.05486111111111112</v>
      </c>
      <c r="H39" s="13" t="s">
        <v>83</v>
      </c>
      <c r="I39" s="13" t="s">
        <v>84</v>
      </c>
      <c r="J39" s="22" t="str">
        <f>"&lt;TR&gt;&lt;TD&gt;"&amp;A39&amp;"&lt;TD&gt;"&amp;TEXT(B39,"#.")&amp;"&lt;TD&gt;"&amp;TEXT(C39,"19#")&amp;"&lt;TD&gt;"&amp;D39&amp;"&lt;TD&gt;"&amp;E39&amp;"&lt;TD&gt;"&amp;TEXT(F39,"h:mm:ss")&amp;"&lt;TD&gt;"&amp;TEXT(G39,"h:mm:ss")&amp;"&lt;TD&gt;"&amp;TEXT(H39,"h:mm:ss")&amp;"&lt;TD&gt;"&amp;TEXT(I39,"h:mm:ss")</f>
        <v>&lt;TR&gt;&lt;TD&gt;13&lt;TD&gt;11.&lt;TD&gt;1974&lt;TD&gt;Václav Šamberger&lt;TD&gt;MTB Nežichov&lt;TD&gt;0:15:15&lt;TD&gt;1:19:00&lt;TD&gt;-&lt;TD&gt;DNF</v>
      </c>
      <c r="K39" s="1">
        <v>15</v>
      </c>
      <c r="L39" s="1">
        <v>15</v>
      </c>
      <c r="M39" s="1">
        <v>1</v>
      </c>
      <c r="N39" s="1">
        <v>34</v>
      </c>
      <c r="O39" s="1">
        <v>15</v>
      </c>
      <c r="P39" s="1" t="s">
        <v>83</v>
      </c>
      <c r="S39" s="13">
        <f>TIME(M39,N39,O39)</f>
        <v>0.06545138888888889</v>
      </c>
      <c r="T39" s="13" t="e">
        <f>TIME(P39,Q39,R39)</f>
        <v>#VALUE!</v>
      </c>
    </row>
    <row r="40" spans="1:20" ht="12.75">
      <c r="A40" s="2">
        <v>9</v>
      </c>
      <c r="B40" s="10">
        <v>12</v>
      </c>
      <c r="C40" s="12">
        <v>75</v>
      </c>
      <c r="D40" s="1" t="s">
        <v>117</v>
      </c>
      <c r="E40" s="1" t="s">
        <v>124</v>
      </c>
      <c r="F40" s="13">
        <f>TIME(0,K40,L40)</f>
        <v>0.008842592592592591</v>
      </c>
      <c r="G40" s="13" t="s">
        <v>83</v>
      </c>
      <c r="H40" s="13" t="s">
        <v>83</v>
      </c>
      <c r="I40" s="13" t="s">
        <v>84</v>
      </c>
      <c r="J40" s="22" t="str">
        <f>"&lt;TR&gt;&lt;TD&gt;"&amp;A40&amp;"&lt;TD&gt;"&amp;TEXT(B40,"#.")&amp;"&lt;TD&gt;"&amp;TEXT(C40,"19#")&amp;"&lt;TD&gt;"&amp;D40&amp;"&lt;TD&gt;"&amp;E40&amp;"&lt;TD&gt;"&amp;TEXT(F40,"h:mm:ss")&amp;"&lt;TD&gt;"&amp;TEXT(G40,"h:mm:ss")&amp;"&lt;TD&gt;"&amp;TEXT(H40,"h:mm:ss")&amp;"&lt;TD&gt;"&amp;TEXT(I40,"h:mm:ss")</f>
        <v>&lt;TR&gt;&lt;TD&gt;9&lt;TD&gt;12.&lt;TD&gt;1975&lt;TD&gt;Jaroslav Havlíček&lt;TD&gt;Bor&lt;TD&gt;0:12:44&lt;TD&gt;-&lt;TD&gt;-&lt;TD&gt;DNF</v>
      </c>
      <c r="K40" s="1">
        <v>12</v>
      </c>
      <c r="L40" s="1">
        <v>44</v>
      </c>
      <c r="M40" s="1" t="s">
        <v>83</v>
      </c>
      <c r="N40" s="1" t="s">
        <v>83</v>
      </c>
      <c r="O40" s="1" t="s">
        <v>83</v>
      </c>
      <c r="P40" s="1" t="s">
        <v>83</v>
      </c>
      <c r="Q40" s="1" t="s">
        <v>83</v>
      </c>
      <c r="R40" s="1" t="s">
        <v>83</v>
      </c>
      <c r="S40" s="13" t="e">
        <f>TIME(M40,N40,O40)</f>
        <v>#VALUE!</v>
      </c>
      <c r="T40" s="13" t="e">
        <f>TIME(P40,Q40,R40)</f>
        <v>#VALUE!</v>
      </c>
    </row>
    <row r="41" spans="1:20" ht="12.75">
      <c r="A41" s="2"/>
      <c r="B41" s="10"/>
      <c r="C41" s="12"/>
      <c r="F41" s="13"/>
      <c r="G41" s="13"/>
      <c r="H41" s="13"/>
      <c r="I41" s="13"/>
      <c r="J41" s="22" t="s">
        <v>28</v>
      </c>
      <c r="S41" s="13">
        <f>TIME(M41,N41,O41)</f>
        <v>0</v>
      </c>
      <c r="T41" s="13">
        <f>TIME(P41,Q41,R41)</f>
        <v>0</v>
      </c>
    </row>
    <row r="42" spans="1:20" ht="15.75">
      <c r="A42" s="9" t="s">
        <v>1</v>
      </c>
      <c r="B42" s="11"/>
      <c r="C42" s="9"/>
      <c r="D42" s="9"/>
      <c r="E42" s="9"/>
      <c r="F42" s="9"/>
      <c r="G42" s="9"/>
      <c r="H42" s="7"/>
      <c r="I42" s="7"/>
      <c r="J42" s="22" t="str">
        <f>"&lt;TR&gt;&lt;TD COLSPAN=9&gt;&lt;FONT SIZE=+1&gt;&lt;B&gt;&lt;BR&gt;"&amp;A42&amp;"&lt;/B&gt;&lt;/FONT&gt;"</f>
        <v>&lt;TR&gt;&lt;TD COLSPAN=9&gt;&lt;FONT SIZE=+1&gt;&lt;B&gt;&lt;BR&gt;Muži 40 - 49 let:&lt;/B&gt;&lt;/FONT&gt;</v>
      </c>
      <c r="S42" s="13">
        <f>TIME(M42,N42,O42)</f>
        <v>0</v>
      </c>
      <c r="T42" s="13">
        <f>TIME(P42,Q42,R42)</f>
        <v>0</v>
      </c>
    </row>
    <row r="43" spans="1:20" ht="13.5">
      <c r="A43" s="15" t="s">
        <v>11</v>
      </c>
      <c r="B43" s="16" t="s">
        <v>5</v>
      </c>
      <c r="C43" s="17" t="s">
        <v>6</v>
      </c>
      <c r="D43" s="18" t="s">
        <v>3</v>
      </c>
      <c r="E43" s="18" t="s">
        <v>4</v>
      </c>
      <c r="F43" s="19" t="s">
        <v>7</v>
      </c>
      <c r="G43" s="19" t="s">
        <v>8</v>
      </c>
      <c r="H43" s="19" t="s">
        <v>9</v>
      </c>
      <c r="I43" s="19" t="s">
        <v>10</v>
      </c>
      <c r="J43" s="22" t="s">
        <v>26</v>
      </c>
      <c r="S43" s="13">
        <f>TIME(M43,N43,O43)</f>
        <v>0</v>
      </c>
      <c r="T43" s="13">
        <f>TIME(P43,Q43,R43)</f>
        <v>0</v>
      </c>
    </row>
    <row r="44" spans="1:20" ht="12.75">
      <c r="A44" s="2">
        <v>14</v>
      </c>
      <c r="B44" s="10">
        <v>1</v>
      </c>
      <c r="C44" s="12">
        <v>66</v>
      </c>
      <c r="D44" s="1" t="s">
        <v>51</v>
      </c>
      <c r="E44" s="1" t="s">
        <v>131</v>
      </c>
      <c r="F44" s="13">
        <f>TIME(0,K44,L44)</f>
        <v>0.008483796296296297</v>
      </c>
      <c r="G44" s="13">
        <f>S44-F44</f>
        <v>0.049178240740740745</v>
      </c>
      <c r="H44" s="13">
        <f>T44-S44</f>
        <v>0.02648148148148148</v>
      </c>
      <c r="I44" s="13">
        <f>H44+G44+F44</f>
        <v>0.08414351851851852</v>
      </c>
      <c r="J44" s="22" t="str">
        <f>"&lt;TR&gt;&lt;TD&gt;"&amp;A44&amp;"&lt;TD&gt;"&amp;TEXT(B44,"#.")&amp;"&lt;TD&gt;"&amp;TEXT(C44,"19#")&amp;"&lt;TD&gt;"&amp;D44&amp;"&lt;TD&gt;"&amp;E44&amp;"&lt;TD&gt;"&amp;TEXT(F44,"h:mm:ss")&amp;"&lt;TD&gt;"&amp;TEXT(G44,"h:mm:ss")&amp;"&lt;TD&gt;"&amp;TEXT(H44,"h:mm:ss")&amp;"&lt;TD&gt;"&amp;TEXT(I44,"h:mm:ss")</f>
        <v>&lt;TR&gt;&lt;TD&gt;14&lt;TD&gt;1.&lt;TD&gt;1966&lt;TD&gt;František Bulava&lt;TD&gt;Praha - Chýně&lt;TD&gt;0:12:13&lt;TD&gt;1:10:49&lt;TD&gt;0:38:08&lt;TD&gt;2:01:10</v>
      </c>
      <c r="K44" s="1">
        <v>12</v>
      </c>
      <c r="L44" s="1">
        <v>13</v>
      </c>
      <c r="M44" s="1">
        <v>1</v>
      </c>
      <c r="N44" s="1">
        <v>23</v>
      </c>
      <c r="O44" s="1">
        <v>2</v>
      </c>
      <c r="P44" s="1">
        <v>2</v>
      </c>
      <c r="Q44" s="1">
        <v>1</v>
      </c>
      <c r="R44" s="1">
        <v>10</v>
      </c>
      <c r="S44" s="13">
        <f>TIME(M44,N44,O44)</f>
        <v>0.05766203703703704</v>
      </c>
      <c r="T44" s="13">
        <f>TIME(P44,Q44,R44)</f>
        <v>0.08414351851851852</v>
      </c>
    </row>
    <row r="45" spans="1:20" ht="12.75">
      <c r="A45" s="2">
        <v>36</v>
      </c>
      <c r="B45" s="10">
        <v>2</v>
      </c>
      <c r="C45" s="12">
        <v>64</v>
      </c>
      <c r="D45" s="1" t="s">
        <v>87</v>
      </c>
      <c r="E45" s="1" t="s">
        <v>18</v>
      </c>
      <c r="F45" s="13">
        <f>TIME(0,K45,L45)</f>
        <v>0.010590277777777777</v>
      </c>
      <c r="G45" s="13">
        <f>S45-F45</f>
        <v>0.04825231481481482</v>
      </c>
      <c r="H45" s="13">
        <f>T45-S45</f>
        <v>0.02780092592592593</v>
      </c>
      <c r="I45" s="13">
        <f>H45+G45+F45</f>
        <v>0.08664351851851852</v>
      </c>
      <c r="J45" s="22" t="str">
        <f>"&lt;TR&gt;&lt;TD&gt;"&amp;A45&amp;"&lt;TD&gt;"&amp;TEXT(B45,"#.")&amp;"&lt;TD&gt;"&amp;TEXT(C45,"19#")&amp;"&lt;TD&gt;"&amp;D45&amp;"&lt;TD&gt;"&amp;E45&amp;"&lt;TD&gt;"&amp;TEXT(F45,"h:mm:ss")&amp;"&lt;TD&gt;"&amp;TEXT(G45,"h:mm:ss")&amp;"&lt;TD&gt;"&amp;TEXT(H45,"h:mm:ss")&amp;"&lt;TD&gt;"&amp;TEXT(I45,"h:mm:ss")</f>
        <v>&lt;TR&gt;&lt;TD&gt;36&lt;TD&gt;2.&lt;TD&gt;1964&lt;TD&gt;Ivan David&lt;TD&gt;Cyklodrak Stříbro&lt;TD&gt;0:15:15&lt;TD&gt;1:09:29&lt;TD&gt;0:40:02&lt;TD&gt;2:04:46</v>
      </c>
      <c r="K45" s="1">
        <v>15</v>
      </c>
      <c r="L45" s="1">
        <v>15</v>
      </c>
      <c r="M45" s="1">
        <v>1</v>
      </c>
      <c r="N45" s="1">
        <v>24</v>
      </c>
      <c r="O45" s="1">
        <v>44</v>
      </c>
      <c r="P45" s="1">
        <v>2</v>
      </c>
      <c r="Q45" s="1">
        <v>4</v>
      </c>
      <c r="R45" s="1">
        <v>46</v>
      </c>
      <c r="S45" s="13">
        <f>TIME(M45,N45,O45)</f>
        <v>0.05884259259259259</v>
      </c>
      <c r="T45" s="13">
        <f>TIME(P45,Q45,R45)</f>
        <v>0.08664351851851852</v>
      </c>
    </row>
    <row r="46" spans="1:20" ht="12.75">
      <c r="A46" s="2">
        <v>21</v>
      </c>
      <c r="B46" s="10">
        <v>3</v>
      </c>
      <c r="C46" s="12">
        <v>66</v>
      </c>
      <c r="D46" s="1" t="s">
        <v>128</v>
      </c>
      <c r="E46" s="1" t="s">
        <v>132</v>
      </c>
      <c r="F46" s="13">
        <f>TIME(0,K46,L46)</f>
        <v>0.008310185185185186</v>
      </c>
      <c r="G46" s="13">
        <f>S46-F46</f>
        <v>0.050555555555555555</v>
      </c>
      <c r="H46" s="13">
        <f>T46-S46</f>
        <v>0.029502314814814808</v>
      </c>
      <c r="I46" s="13">
        <f>H46+G46+F46</f>
        <v>0.08836805555555555</v>
      </c>
      <c r="J46" s="22" t="str">
        <f>"&lt;TR&gt;&lt;TD&gt;"&amp;A46&amp;"&lt;TD&gt;"&amp;TEXT(B46,"#.")&amp;"&lt;TD&gt;"&amp;TEXT(C46,"19#")&amp;"&lt;TD&gt;"&amp;D46&amp;"&lt;TD&gt;"&amp;E46&amp;"&lt;TD&gt;"&amp;TEXT(F46,"h:mm:ss")&amp;"&lt;TD&gt;"&amp;TEXT(G46,"h:mm:ss")&amp;"&lt;TD&gt;"&amp;TEXT(H46,"h:mm:ss")&amp;"&lt;TD&gt;"&amp;TEXT(I46,"h:mm:ss")</f>
        <v>&lt;TR&gt;&lt;TD&gt;21&lt;TD&gt;3.&lt;TD&gt;1966&lt;TD&gt;Martin Smolík&lt;TD&gt;Slavia Karlovy Vary&lt;TD&gt;0:11:58&lt;TD&gt;1:12:48&lt;TD&gt;0:42:29&lt;TD&gt;2:07:15</v>
      </c>
      <c r="K46" s="1">
        <v>11</v>
      </c>
      <c r="L46" s="1">
        <v>58</v>
      </c>
      <c r="M46" s="1">
        <v>1</v>
      </c>
      <c r="N46" s="1">
        <v>24</v>
      </c>
      <c r="O46" s="1">
        <v>46</v>
      </c>
      <c r="P46" s="1">
        <v>2</v>
      </c>
      <c r="Q46" s="1">
        <v>7</v>
      </c>
      <c r="R46" s="1">
        <v>15</v>
      </c>
      <c r="S46" s="13">
        <f>TIME(M46,N46,O46)</f>
        <v>0.05886574074074074</v>
      </c>
      <c r="T46" s="13">
        <f>TIME(P46,Q46,R46)</f>
        <v>0.08836805555555555</v>
      </c>
    </row>
    <row r="47" spans="1:20" ht="12.75">
      <c r="A47" s="2">
        <v>47</v>
      </c>
      <c r="B47" s="10">
        <v>4</v>
      </c>
      <c r="C47" s="12">
        <v>63</v>
      </c>
      <c r="D47" s="1" t="s">
        <v>89</v>
      </c>
      <c r="E47" s="1" t="s">
        <v>18</v>
      </c>
      <c r="F47" s="13">
        <f>TIME(0,K47,L47)</f>
        <v>0.010590277777777777</v>
      </c>
      <c r="G47" s="13">
        <f>S47-F47</f>
        <v>0.04774305555555555</v>
      </c>
      <c r="H47" s="13">
        <f>T47-S47</f>
        <v>0.033067129629629634</v>
      </c>
      <c r="I47" s="13">
        <f>H47+G47+F47</f>
        <v>0.09140046296296296</v>
      </c>
      <c r="J47" s="22" t="str">
        <f>"&lt;TR&gt;&lt;TD&gt;"&amp;A47&amp;"&lt;TD&gt;"&amp;TEXT(B47,"#.")&amp;"&lt;TD&gt;"&amp;TEXT(C47,"19#")&amp;"&lt;TD&gt;"&amp;D47&amp;"&lt;TD&gt;"&amp;E47&amp;"&lt;TD&gt;"&amp;TEXT(F47,"h:mm:ss")&amp;"&lt;TD&gt;"&amp;TEXT(G47,"h:mm:ss")&amp;"&lt;TD&gt;"&amp;TEXT(H47,"h:mm:ss")&amp;"&lt;TD&gt;"&amp;TEXT(I47,"h:mm:ss")</f>
        <v>&lt;TR&gt;&lt;TD&gt;47&lt;TD&gt;4.&lt;TD&gt;1963&lt;TD&gt;Jiří Leško&lt;TD&gt;Cyklodrak Stříbro&lt;TD&gt;0:15:15&lt;TD&gt;1:08:45&lt;TD&gt;0:47:37&lt;TD&gt;2:11:37</v>
      </c>
      <c r="K47" s="1">
        <v>15</v>
      </c>
      <c r="L47" s="1">
        <v>15</v>
      </c>
      <c r="M47" s="1">
        <v>1</v>
      </c>
      <c r="N47" s="1">
        <v>24</v>
      </c>
      <c r="O47" s="1">
        <v>0</v>
      </c>
      <c r="P47" s="1">
        <v>2</v>
      </c>
      <c r="Q47" s="1">
        <v>11</v>
      </c>
      <c r="R47" s="1">
        <v>37</v>
      </c>
      <c r="S47" s="13">
        <f>TIME(M47,N47,O47)</f>
        <v>0.05833333333333333</v>
      </c>
      <c r="T47" s="13">
        <f>TIME(P47,Q47,R47)</f>
        <v>0.09140046296296296</v>
      </c>
    </row>
    <row r="48" spans="1:20" ht="12.75">
      <c r="A48" s="2">
        <v>8</v>
      </c>
      <c r="B48" s="10">
        <v>5</v>
      </c>
      <c r="C48" s="12">
        <v>62</v>
      </c>
      <c r="D48" s="1" t="s">
        <v>88</v>
      </c>
      <c r="E48" s="1" t="s">
        <v>19</v>
      </c>
      <c r="F48" s="13">
        <f>TIME(0,K48,L48)</f>
        <v>0.008888888888888889</v>
      </c>
      <c r="G48" s="13">
        <f>S48-F48</f>
        <v>0.05378472222222222</v>
      </c>
      <c r="H48" s="13">
        <f>T48-S48</f>
        <v>0.02956018518518519</v>
      </c>
      <c r="I48" s="13">
        <f>H48+G48+F48</f>
        <v>0.0922337962962963</v>
      </c>
      <c r="J48" s="22" t="str">
        <f>"&lt;TR&gt;&lt;TD&gt;"&amp;A48&amp;"&lt;TD&gt;"&amp;TEXT(B48,"#.")&amp;"&lt;TD&gt;"&amp;TEXT(C48,"19#")&amp;"&lt;TD&gt;"&amp;D48&amp;"&lt;TD&gt;"&amp;E48&amp;"&lt;TD&gt;"&amp;TEXT(F48,"h:mm:ss")&amp;"&lt;TD&gt;"&amp;TEXT(G48,"h:mm:ss")&amp;"&lt;TD&gt;"&amp;TEXT(H48,"h:mm:ss")&amp;"&lt;TD&gt;"&amp;TEXT(I48,"h:mm:ss")</f>
        <v>&lt;TR&gt;&lt;TD&gt;8&lt;TD&gt;5.&lt;TD&gt;1962&lt;TD&gt;Silvestr Kotek&lt;TD&gt;SV Baník Stříbro&lt;TD&gt;0:12:48&lt;TD&gt;1:17:27&lt;TD&gt;0:42:34&lt;TD&gt;2:12:49</v>
      </c>
      <c r="K48" s="1">
        <v>12</v>
      </c>
      <c r="L48" s="1">
        <v>48</v>
      </c>
      <c r="M48" s="1">
        <v>1</v>
      </c>
      <c r="N48" s="1">
        <v>30</v>
      </c>
      <c r="O48" s="1">
        <v>15</v>
      </c>
      <c r="P48" s="1">
        <v>2</v>
      </c>
      <c r="Q48" s="1">
        <v>12</v>
      </c>
      <c r="R48" s="1">
        <v>49</v>
      </c>
      <c r="S48" s="13">
        <f>TIME(M48,N48,O48)</f>
        <v>0.06267361111111111</v>
      </c>
      <c r="T48" s="13">
        <f>TIME(P48,Q48,R48)</f>
        <v>0.0922337962962963</v>
      </c>
    </row>
    <row r="49" spans="1:20" ht="12.75">
      <c r="A49" s="2">
        <v>32</v>
      </c>
      <c r="B49" s="10">
        <v>6</v>
      </c>
      <c r="C49" s="12">
        <v>59</v>
      </c>
      <c r="D49" s="1" t="s">
        <v>90</v>
      </c>
      <c r="E49" s="1" t="s">
        <v>91</v>
      </c>
      <c r="F49" s="13">
        <f>TIME(0,K49,L49)</f>
        <v>0.010902777777777777</v>
      </c>
      <c r="G49" s="13">
        <f>S49-F49</f>
        <v>0.05298611111111111</v>
      </c>
      <c r="H49" s="13">
        <f>T49-S49</f>
        <v>0.03158564814814817</v>
      </c>
      <c r="I49" s="13">
        <f>H49+G49+F49</f>
        <v>0.09547453703703705</v>
      </c>
      <c r="J49" s="22" t="str">
        <f>"&lt;TR&gt;&lt;TD&gt;"&amp;A49&amp;"&lt;TD&gt;"&amp;TEXT(B49,"#.")&amp;"&lt;TD&gt;"&amp;TEXT(C49,"19#")&amp;"&lt;TD&gt;"&amp;D49&amp;"&lt;TD&gt;"&amp;E49&amp;"&lt;TD&gt;"&amp;TEXT(F49,"h:mm:ss")&amp;"&lt;TD&gt;"&amp;TEXT(G49,"h:mm:ss")&amp;"&lt;TD&gt;"&amp;TEXT(H49,"h:mm:ss")&amp;"&lt;TD&gt;"&amp;TEXT(I49,"h:mm:ss")</f>
        <v>&lt;TR&gt;&lt;TD&gt;32&lt;TD&gt;6.&lt;TD&gt;1959&lt;TD&gt;Jiří Vyšín&lt;TD&gt;Karlovy Vary&lt;TD&gt;0:15:42&lt;TD&gt;1:16:18&lt;TD&gt;0:45:29&lt;TD&gt;2:17:29</v>
      </c>
      <c r="K49" s="1">
        <v>15</v>
      </c>
      <c r="L49" s="1">
        <v>42</v>
      </c>
      <c r="M49" s="1">
        <v>1</v>
      </c>
      <c r="N49" s="1">
        <v>32</v>
      </c>
      <c r="O49" s="1">
        <v>0</v>
      </c>
      <c r="P49" s="1">
        <v>2</v>
      </c>
      <c r="Q49" s="1">
        <v>17</v>
      </c>
      <c r="R49" s="1">
        <v>29</v>
      </c>
      <c r="S49" s="13">
        <f>TIME(M49,N49,O49)</f>
        <v>0.06388888888888888</v>
      </c>
      <c r="T49" s="13">
        <f>TIME(P49,Q49,R49)</f>
        <v>0.09547453703703705</v>
      </c>
    </row>
    <row r="50" spans="1:20" ht="12.75">
      <c r="A50" s="2">
        <v>29</v>
      </c>
      <c r="B50" s="10">
        <v>7</v>
      </c>
      <c r="C50" s="12">
        <v>64</v>
      </c>
      <c r="D50" s="1" t="s">
        <v>129</v>
      </c>
      <c r="E50" s="1" t="s">
        <v>125</v>
      </c>
      <c r="F50" s="13">
        <f>TIME(0,K50,L50)</f>
        <v>0.009872685185185186</v>
      </c>
      <c r="G50" s="13">
        <f>S50-F50</f>
        <v>0.05850694444444445</v>
      </c>
      <c r="H50" s="13">
        <f>T50-S50</f>
        <v>0.030833333333333324</v>
      </c>
      <c r="I50" s="13">
        <f>H50+G50+F50</f>
        <v>0.09921296296296298</v>
      </c>
      <c r="J50" s="22" t="str">
        <f>"&lt;TR&gt;&lt;TD&gt;"&amp;A50&amp;"&lt;TD&gt;"&amp;TEXT(B50,"#.")&amp;"&lt;TD&gt;"&amp;TEXT(C50,"19#")&amp;"&lt;TD&gt;"&amp;D50&amp;"&lt;TD&gt;"&amp;E50&amp;"&lt;TD&gt;"&amp;TEXT(F50,"h:mm:ss")&amp;"&lt;TD&gt;"&amp;TEXT(G50,"h:mm:ss")&amp;"&lt;TD&gt;"&amp;TEXT(H50,"h:mm:ss")&amp;"&lt;TD&gt;"&amp;TEXT(I50,"h:mm:ss")</f>
        <v>&lt;TR&gt;&lt;TD&gt;29&lt;TD&gt;7.&lt;TD&gt;1964&lt;TD&gt;Milan Procházka&lt;TD&gt;ACES Team Karlovy Vary&lt;TD&gt;0:14:13&lt;TD&gt;1:24:15&lt;TD&gt;0:44:24&lt;TD&gt;2:22:52</v>
      </c>
      <c r="K50" s="1">
        <v>14</v>
      </c>
      <c r="L50" s="1">
        <v>13</v>
      </c>
      <c r="M50" s="1">
        <v>1</v>
      </c>
      <c r="N50" s="1">
        <v>38</v>
      </c>
      <c r="O50" s="1">
        <v>28</v>
      </c>
      <c r="P50" s="1">
        <v>2</v>
      </c>
      <c r="Q50" s="1">
        <v>22</v>
      </c>
      <c r="R50" s="1">
        <v>52</v>
      </c>
      <c r="S50" s="13">
        <f>TIME(M50,N50,O50)</f>
        <v>0.06837962962962964</v>
      </c>
      <c r="T50" s="13">
        <f>TIME(P50,Q50,R50)</f>
        <v>0.09921296296296296</v>
      </c>
    </row>
    <row r="51" spans="1:20" ht="12.75">
      <c r="A51" s="2">
        <v>38</v>
      </c>
      <c r="B51" s="10">
        <v>8</v>
      </c>
      <c r="C51" s="12">
        <v>62</v>
      </c>
      <c r="D51" s="1" t="s">
        <v>130</v>
      </c>
      <c r="E51" s="1" t="s">
        <v>18</v>
      </c>
      <c r="F51" s="13">
        <f>TIME(0,K51,L51)</f>
        <v>0.009143518518518518</v>
      </c>
      <c r="G51" s="13">
        <f>S51-F51</f>
        <v>0.05538194444444445</v>
      </c>
      <c r="H51" s="13">
        <f>T51-S51</f>
        <v>0.03611111111111111</v>
      </c>
      <c r="I51" s="13">
        <f>H51+G51+F51</f>
        <v>0.10063657407407409</v>
      </c>
      <c r="J51" s="22" t="str">
        <f>"&lt;TR&gt;&lt;TD&gt;"&amp;A51&amp;"&lt;TD&gt;"&amp;TEXT(B51,"#.")&amp;"&lt;TD&gt;"&amp;TEXT(C51,"19#")&amp;"&lt;TD&gt;"&amp;D51&amp;"&lt;TD&gt;"&amp;E51&amp;"&lt;TD&gt;"&amp;TEXT(F51,"h:mm:ss")&amp;"&lt;TD&gt;"&amp;TEXT(G51,"h:mm:ss")&amp;"&lt;TD&gt;"&amp;TEXT(H51,"h:mm:ss")&amp;"&lt;TD&gt;"&amp;TEXT(I51,"h:mm:ss")</f>
        <v>&lt;TR&gt;&lt;TD&gt;38&lt;TD&gt;8.&lt;TD&gt;1962&lt;TD&gt;Milan Šrámek&lt;TD&gt;Cyklodrak Stříbro&lt;TD&gt;0:13:10&lt;TD&gt;1:19:45&lt;TD&gt;0:52:00&lt;TD&gt;2:24:55</v>
      </c>
      <c r="K51" s="1">
        <v>13</v>
      </c>
      <c r="L51" s="1">
        <v>10</v>
      </c>
      <c r="M51" s="1">
        <v>1</v>
      </c>
      <c r="N51" s="1">
        <v>32</v>
      </c>
      <c r="O51" s="1">
        <v>55</v>
      </c>
      <c r="P51" s="1">
        <v>2</v>
      </c>
      <c r="Q51" s="1">
        <v>24</v>
      </c>
      <c r="R51" s="1">
        <v>55</v>
      </c>
      <c r="S51" s="13">
        <f>TIME(M51,N51,O51)</f>
        <v>0.06452546296296297</v>
      </c>
      <c r="T51" s="13">
        <f>TIME(P51,Q51,R51)</f>
        <v>0.10063657407407407</v>
      </c>
    </row>
    <row r="52" spans="1:20" ht="12.75">
      <c r="A52" s="2">
        <v>49</v>
      </c>
      <c r="B52" s="10">
        <v>9</v>
      </c>
      <c r="C52" s="12">
        <v>66</v>
      </c>
      <c r="D52" s="1" t="s">
        <v>63</v>
      </c>
      <c r="E52" s="1" t="s">
        <v>18</v>
      </c>
      <c r="F52" s="13">
        <f>TIME(0,K52,L52)</f>
        <v>0.01119212962962963</v>
      </c>
      <c r="G52" s="13">
        <f>S52-F52</f>
        <v>0.052256944444444446</v>
      </c>
      <c r="H52" s="13">
        <f>T52-S52</f>
        <v>0.040543981481481486</v>
      </c>
      <c r="I52" s="13">
        <f>H52+G52+F52</f>
        <v>0.10399305555555556</v>
      </c>
      <c r="J52" s="22" t="str">
        <f>"&lt;TR&gt;&lt;TD&gt;"&amp;A52&amp;"&lt;TD&gt;"&amp;TEXT(B52,"#.")&amp;"&lt;TD&gt;"&amp;TEXT(C52,"19#")&amp;"&lt;TD&gt;"&amp;D52&amp;"&lt;TD&gt;"&amp;E52&amp;"&lt;TD&gt;"&amp;TEXT(F52,"h:mm:ss")&amp;"&lt;TD&gt;"&amp;TEXT(G52,"h:mm:ss")&amp;"&lt;TD&gt;"&amp;TEXT(H52,"h:mm:ss")&amp;"&lt;TD&gt;"&amp;TEXT(I52,"h:mm:ss")</f>
        <v>&lt;TR&gt;&lt;TD&gt;49&lt;TD&gt;9.&lt;TD&gt;1966&lt;TD&gt;Vladimír Štěrba&lt;TD&gt;Cyklodrak Stříbro&lt;TD&gt;0:16:07&lt;TD&gt;1:15:15&lt;TD&gt;0:58:23&lt;TD&gt;2:29:45</v>
      </c>
      <c r="K52" s="1">
        <v>16</v>
      </c>
      <c r="L52" s="1">
        <v>7</v>
      </c>
      <c r="M52" s="1">
        <v>1</v>
      </c>
      <c r="N52" s="1">
        <v>31</v>
      </c>
      <c r="O52" s="1">
        <v>22</v>
      </c>
      <c r="P52" s="1">
        <v>2</v>
      </c>
      <c r="Q52" s="1">
        <v>29</v>
      </c>
      <c r="R52" s="1">
        <v>45</v>
      </c>
      <c r="S52" s="13">
        <f>TIME(M52,N52,O52)</f>
        <v>0.06344907407407407</v>
      </c>
      <c r="T52" s="13">
        <f>TIME(P52,Q52,R52)</f>
        <v>0.10399305555555556</v>
      </c>
    </row>
    <row r="53" spans="1:20" ht="12.75">
      <c r="A53" s="2">
        <v>48</v>
      </c>
      <c r="B53" s="10">
        <v>10</v>
      </c>
      <c r="C53" s="12">
        <v>63</v>
      </c>
      <c r="D53" s="1" t="s">
        <v>92</v>
      </c>
      <c r="E53" s="1" t="s">
        <v>19</v>
      </c>
      <c r="F53" s="13">
        <f>TIME(0,K53,L53)</f>
        <v>0.011319444444444444</v>
      </c>
      <c r="G53" s="13">
        <f>S53-F53</f>
        <v>0.05891203703703705</v>
      </c>
      <c r="H53" s="13">
        <f>T53-S53</f>
        <v>0.03733796296296295</v>
      </c>
      <c r="I53" s="13">
        <f>H53+G53+F53</f>
        <v>0.10756944444444444</v>
      </c>
      <c r="J53" s="22" t="str">
        <f>"&lt;TR&gt;&lt;TD&gt;"&amp;A53&amp;"&lt;TD&gt;"&amp;TEXT(B53,"#.")&amp;"&lt;TD&gt;"&amp;TEXT(C53,"19#")&amp;"&lt;TD&gt;"&amp;D53&amp;"&lt;TD&gt;"&amp;E53&amp;"&lt;TD&gt;"&amp;TEXT(F53,"h:mm:ss")&amp;"&lt;TD&gt;"&amp;TEXT(G53,"h:mm:ss")&amp;"&lt;TD&gt;"&amp;TEXT(H53,"h:mm:ss")&amp;"&lt;TD&gt;"&amp;TEXT(I53,"h:mm:ss")</f>
        <v>&lt;TR&gt;&lt;TD&gt;48&lt;TD&gt;10.&lt;TD&gt;1963&lt;TD&gt;Jaroslav Fáč&lt;TD&gt;SV Baník Stříbro&lt;TD&gt;0:16:18&lt;TD&gt;1:24:50&lt;TD&gt;0:53:46&lt;TD&gt;2:34:54</v>
      </c>
      <c r="K53" s="1">
        <v>16</v>
      </c>
      <c r="L53" s="1">
        <v>18</v>
      </c>
      <c r="M53" s="1">
        <v>1</v>
      </c>
      <c r="N53" s="1">
        <v>41</v>
      </c>
      <c r="O53" s="1">
        <v>8</v>
      </c>
      <c r="P53" s="1">
        <v>2</v>
      </c>
      <c r="Q53" s="1">
        <v>34</v>
      </c>
      <c r="R53" s="1">
        <v>54</v>
      </c>
      <c r="S53" s="13">
        <f>TIME(M53,N53,O53)</f>
        <v>0.07023148148148149</v>
      </c>
      <c r="T53" s="13">
        <f>TIME(P53,Q53,R53)</f>
        <v>0.10756944444444444</v>
      </c>
    </row>
    <row r="54" spans="1:20" ht="12.75">
      <c r="A54" s="2">
        <v>3</v>
      </c>
      <c r="B54" s="10">
        <v>11</v>
      </c>
      <c r="C54" s="12">
        <v>58</v>
      </c>
      <c r="D54" s="1" t="s">
        <v>126</v>
      </c>
      <c r="E54" s="1" t="s">
        <v>19</v>
      </c>
      <c r="F54" s="13">
        <f>TIME(0,K54,L54)</f>
        <v>0.011111111111111112</v>
      </c>
      <c r="G54" s="13">
        <f>S54-F54</f>
        <v>0.0629861111111111</v>
      </c>
      <c r="H54" s="13">
        <f>T54-S54</f>
        <v>0.034803240740740746</v>
      </c>
      <c r="I54" s="13">
        <f>H54+G54+F54</f>
        <v>0.10890046296296296</v>
      </c>
      <c r="J54" s="22" t="str">
        <f>"&lt;TR&gt;&lt;TD&gt;"&amp;A54&amp;"&lt;TD&gt;"&amp;TEXT(B54,"#.")&amp;"&lt;TD&gt;"&amp;TEXT(C54,"19#")&amp;"&lt;TD&gt;"&amp;D54&amp;"&lt;TD&gt;"&amp;E54&amp;"&lt;TD&gt;"&amp;TEXT(F54,"h:mm:ss")&amp;"&lt;TD&gt;"&amp;TEXT(G54,"h:mm:ss")&amp;"&lt;TD&gt;"&amp;TEXT(H54,"h:mm:ss")&amp;"&lt;TD&gt;"&amp;TEXT(I54,"h:mm:ss")</f>
        <v>&lt;TR&gt;&lt;TD&gt;3&lt;TD&gt;11.&lt;TD&gt;1958&lt;TD&gt;Jaroslav Vlasák&lt;TD&gt;SV Baník Stříbro&lt;TD&gt;0:16:00&lt;TD&gt;1:30:42&lt;TD&gt;0:50:07&lt;TD&gt;2:36:49</v>
      </c>
      <c r="K54" s="1">
        <v>16</v>
      </c>
      <c r="L54" s="1">
        <v>0</v>
      </c>
      <c r="M54" s="1">
        <v>1</v>
      </c>
      <c r="N54" s="1">
        <v>46</v>
      </c>
      <c r="O54" s="1">
        <v>42</v>
      </c>
      <c r="P54" s="1">
        <v>2</v>
      </c>
      <c r="Q54" s="1">
        <v>36</v>
      </c>
      <c r="R54" s="1">
        <v>49</v>
      </c>
      <c r="S54" s="13">
        <f>TIME(M54,N54,O54)</f>
        <v>0.07409722222222222</v>
      </c>
      <c r="T54" s="13">
        <f>TIME(P54,Q54,R54)</f>
        <v>0.10890046296296296</v>
      </c>
    </row>
    <row r="55" spans="1:20" ht="12.75">
      <c r="A55" s="2">
        <v>18</v>
      </c>
      <c r="B55" s="10">
        <v>12</v>
      </c>
      <c r="C55" s="12">
        <v>65</v>
      </c>
      <c r="D55" s="1" t="s">
        <v>127</v>
      </c>
      <c r="E55" s="1" t="s">
        <v>40</v>
      </c>
      <c r="F55" s="13">
        <f>TIME(0,K55,L55)</f>
        <v>0.015324074074074073</v>
      </c>
      <c r="G55" s="13">
        <f>S55-F55</f>
        <v>0.06251157407407408</v>
      </c>
      <c r="H55" s="13">
        <f>T55-S55</f>
        <v>0.06943287037037037</v>
      </c>
      <c r="I55" s="13">
        <f>H55+G55+F55</f>
        <v>0.14726851851851852</v>
      </c>
      <c r="J55" s="22" t="str">
        <f>"&lt;TR&gt;&lt;TD&gt;"&amp;A55&amp;"&lt;TD&gt;"&amp;TEXT(B55,"#.")&amp;"&lt;TD&gt;"&amp;TEXT(C55,"19#")&amp;"&lt;TD&gt;"&amp;D55&amp;"&lt;TD&gt;"&amp;E55&amp;"&lt;TD&gt;"&amp;TEXT(F55,"h:mm:ss")&amp;"&lt;TD&gt;"&amp;TEXT(G55,"h:mm:ss")&amp;"&lt;TD&gt;"&amp;TEXT(H55,"h:mm:ss")&amp;"&lt;TD&gt;"&amp;TEXT(I55,"h:mm:ss")</f>
        <v>&lt;TR&gt;&lt;TD&gt;18&lt;TD&gt;12.&lt;TD&gt;1965&lt;TD&gt;Pavel Zídek&lt;TD&gt;MTB Nežichov&lt;TD&gt;0:22:04&lt;TD&gt;1:30:01&lt;TD&gt;1:39:59&lt;TD&gt;3:32:04</v>
      </c>
      <c r="K55" s="1">
        <v>22</v>
      </c>
      <c r="L55" s="1">
        <v>4</v>
      </c>
      <c r="M55" s="1">
        <v>1</v>
      </c>
      <c r="N55" s="1">
        <v>52</v>
      </c>
      <c r="O55" s="1">
        <v>5</v>
      </c>
      <c r="P55" s="1">
        <v>3</v>
      </c>
      <c r="Q55" s="1">
        <v>32</v>
      </c>
      <c r="R55" s="1">
        <v>4</v>
      </c>
      <c r="S55" s="13">
        <f>TIME(M55,N55,O55)</f>
        <v>0.07783564814814815</v>
      </c>
      <c r="T55" s="13">
        <f>TIME(P55,Q55,R55)</f>
        <v>0.14726851851851852</v>
      </c>
    </row>
    <row r="56" spans="1:20" ht="12.75">
      <c r="A56" s="2"/>
      <c r="B56" s="10"/>
      <c r="C56" s="12"/>
      <c r="F56" s="13"/>
      <c r="G56" s="13"/>
      <c r="H56" s="13"/>
      <c r="I56" s="13"/>
      <c r="J56" s="22" t="s">
        <v>28</v>
      </c>
      <c r="S56" s="13">
        <f>TIME(M56,N56,O56)</f>
        <v>0</v>
      </c>
      <c r="T56" s="13">
        <f>TIME(P56,Q56,R56)</f>
        <v>0</v>
      </c>
    </row>
    <row r="57" spans="1:20" ht="15.75">
      <c r="A57" s="9" t="s">
        <v>12</v>
      </c>
      <c r="B57" s="11"/>
      <c r="C57" s="9"/>
      <c r="D57" s="9"/>
      <c r="E57" s="9"/>
      <c r="F57" s="9"/>
      <c r="G57" s="9"/>
      <c r="H57" s="7"/>
      <c r="I57" s="7"/>
      <c r="J57" s="22" t="str">
        <f>"&lt;TR&gt;&lt;TD COLSPAN=9&gt;&lt;FONT SIZE=+1&gt;&lt;B&gt;&lt;BR&gt;"&amp;A57&amp;"&lt;/B&gt;&lt;/FONT&gt;"</f>
        <v>&lt;TR&gt;&lt;TD COLSPAN=9&gt;&lt;FONT SIZE=+1&gt;&lt;B&gt;&lt;BR&gt;Muži 50 a více:&lt;/B&gt;&lt;/FONT&gt;</v>
      </c>
      <c r="S57" s="13">
        <f>TIME(M57,N57,O57)</f>
        <v>0</v>
      </c>
      <c r="T57" s="13">
        <f>TIME(P57,Q57,R57)</f>
        <v>0</v>
      </c>
    </row>
    <row r="58" spans="1:20" ht="13.5">
      <c r="A58" s="15" t="s">
        <v>11</v>
      </c>
      <c r="B58" s="16" t="s">
        <v>5</v>
      </c>
      <c r="C58" s="17" t="s">
        <v>6</v>
      </c>
      <c r="D58" s="18" t="s">
        <v>3</v>
      </c>
      <c r="E58" s="18" t="s">
        <v>4</v>
      </c>
      <c r="F58" s="19" t="s">
        <v>7</v>
      </c>
      <c r="G58" s="19" t="s">
        <v>8</v>
      </c>
      <c r="H58" s="19" t="s">
        <v>9</v>
      </c>
      <c r="I58" s="19" t="s">
        <v>10</v>
      </c>
      <c r="J58" s="22" t="s">
        <v>26</v>
      </c>
      <c r="S58" s="13">
        <f>TIME(M58,N58,O58)</f>
        <v>0</v>
      </c>
      <c r="T58" s="13">
        <f>TIME(P58,Q58,R58)</f>
        <v>0</v>
      </c>
    </row>
    <row r="59" spans="1:20" ht="12.75">
      <c r="A59" s="2">
        <v>22</v>
      </c>
      <c r="B59" s="10">
        <v>1</v>
      </c>
      <c r="C59" s="12">
        <v>54</v>
      </c>
      <c r="D59" s="1" t="s">
        <v>134</v>
      </c>
      <c r="E59" s="1" t="s">
        <v>132</v>
      </c>
      <c r="F59" s="13">
        <f>TIME(0,K59,L59)</f>
        <v>0.008252314814814815</v>
      </c>
      <c r="G59" s="13">
        <f>S59-F59</f>
        <v>0.05291666666666666</v>
      </c>
      <c r="H59" s="13">
        <f>T59-S59</f>
        <v>0.02674768518518518</v>
      </c>
      <c r="I59" s="13">
        <f>H59+G59+F59</f>
        <v>0.08791666666666664</v>
      </c>
      <c r="J59" s="22" t="str">
        <f>"&lt;TR&gt;&lt;TD&gt;"&amp;A59&amp;"&lt;TD&gt;"&amp;TEXT(B59,"#.")&amp;"&lt;TD&gt;"&amp;TEXT(C59,"19#")&amp;"&lt;TD&gt;"&amp;D59&amp;"&lt;TD&gt;"&amp;E59&amp;"&lt;TD&gt;"&amp;TEXT(F59,"h:mm:ss")&amp;"&lt;TD&gt;"&amp;TEXT(G59,"h:mm:ss")&amp;"&lt;TD&gt;"&amp;TEXT(H59,"h:mm:ss")&amp;"&lt;TD&gt;"&amp;TEXT(I59,"h:mm:ss")</f>
        <v>&lt;TR&gt;&lt;TD&gt;22&lt;TD&gt;1.&lt;TD&gt;1954&lt;TD&gt;Miroslav Novák&lt;TD&gt;Slavia Karlovy Vary&lt;TD&gt;0:11:53&lt;TD&gt;1:16:12&lt;TD&gt;0:38:31&lt;TD&gt;2:06:36</v>
      </c>
      <c r="K59" s="1">
        <v>11</v>
      </c>
      <c r="L59" s="1">
        <v>53</v>
      </c>
      <c r="M59" s="1">
        <v>1</v>
      </c>
      <c r="N59" s="1">
        <v>28</v>
      </c>
      <c r="O59" s="1">
        <v>5</v>
      </c>
      <c r="P59" s="1">
        <v>2</v>
      </c>
      <c r="Q59" s="1">
        <v>6</v>
      </c>
      <c r="R59" s="1">
        <v>36</v>
      </c>
      <c r="S59" s="13">
        <f>TIME(M59,N59,O59)</f>
        <v>0.06116898148148148</v>
      </c>
      <c r="T59" s="13">
        <f>TIME(P59,Q59,R59)</f>
        <v>0.08791666666666666</v>
      </c>
    </row>
    <row r="60" spans="1:20" ht="12.75">
      <c r="A60" s="2">
        <v>5</v>
      </c>
      <c r="B60" s="10">
        <v>2</v>
      </c>
      <c r="C60" s="12">
        <v>50</v>
      </c>
      <c r="D60" s="1" t="s">
        <v>93</v>
      </c>
      <c r="E60" s="1" t="s">
        <v>19</v>
      </c>
      <c r="F60" s="13">
        <f>TIME(0,K60,L60)</f>
        <v>0.011273148148148148</v>
      </c>
      <c r="G60" s="13">
        <f>S60-F60</f>
        <v>0.059363425925925924</v>
      </c>
      <c r="H60" s="13">
        <f>T60-S60</f>
        <v>0.029456018518518506</v>
      </c>
      <c r="I60" s="13">
        <f>H60+G60+F60</f>
        <v>0.10009259259259257</v>
      </c>
      <c r="J60" s="22" t="str">
        <f>"&lt;TR&gt;&lt;TD&gt;"&amp;A60&amp;"&lt;TD&gt;"&amp;TEXT(B60,"#.")&amp;"&lt;TD&gt;"&amp;TEXT(C60,"19#")&amp;"&lt;TD&gt;"&amp;D60&amp;"&lt;TD&gt;"&amp;E60&amp;"&lt;TD&gt;"&amp;TEXT(F60,"h:mm:ss")&amp;"&lt;TD&gt;"&amp;TEXT(G60,"h:mm:ss")&amp;"&lt;TD&gt;"&amp;TEXT(H60,"h:mm:ss")&amp;"&lt;TD&gt;"&amp;TEXT(I60,"h:mm:ss")</f>
        <v>&lt;TR&gt;&lt;TD&gt;5&lt;TD&gt;2.&lt;TD&gt;1950&lt;TD&gt;Karel Ganaj&lt;TD&gt;SV Baník Stříbro&lt;TD&gt;0:16:14&lt;TD&gt;1:25:29&lt;TD&gt;0:42:25&lt;TD&gt;2:24:08</v>
      </c>
      <c r="K60" s="1">
        <v>16</v>
      </c>
      <c r="L60" s="1">
        <v>14</v>
      </c>
      <c r="M60" s="1">
        <v>1</v>
      </c>
      <c r="N60" s="1">
        <v>41</v>
      </c>
      <c r="O60" s="1">
        <v>43</v>
      </c>
      <c r="P60" s="1">
        <v>2</v>
      </c>
      <c r="Q60" s="1">
        <v>24</v>
      </c>
      <c r="R60" s="1">
        <v>8</v>
      </c>
      <c r="S60" s="13">
        <f>TIME(M60,N60,O60)</f>
        <v>0.07063657407407407</v>
      </c>
      <c r="T60" s="13">
        <f>TIME(P60,Q60,R60)</f>
        <v>0.10009259259259258</v>
      </c>
    </row>
    <row r="61" spans="1:20" ht="12.75">
      <c r="A61" s="2">
        <v>27</v>
      </c>
      <c r="B61" s="10">
        <v>3</v>
      </c>
      <c r="C61" s="12">
        <v>53</v>
      </c>
      <c r="D61" s="1" t="s">
        <v>94</v>
      </c>
      <c r="E61" s="1" t="s">
        <v>19</v>
      </c>
      <c r="F61" s="13">
        <f>TIME(0,K61,L61)</f>
        <v>0.011226851851851854</v>
      </c>
      <c r="G61" s="13">
        <f>S61-F61</f>
        <v>0.05340277777777778</v>
      </c>
      <c r="H61" s="13">
        <f>T61-S61</f>
        <v>0.03828703703703702</v>
      </c>
      <c r="I61" s="13">
        <f>H61+G61+F61</f>
        <v>0.10291666666666666</v>
      </c>
      <c r="J61" s="22" t="str">
        <f>"&lt;TR&gt;&lt;TD&gt;"&amp;A61&amp;"&lt;TD&gt;"&amp;TEXT(B61,"#.")&amp;"&lt;TD&gt;"&amp;TEXT(C61,"19#")&amp;"&lt;TD&gt;"&amp;D61&amp;"&lt;TD&gt;"&amp;E61&amp;"&lt;TD&gt;"&amp;TEXT(F61,"h:mm:ss")&amp;"&lt;TD&gt;"&amp;TEXT(G61,"h:mm:ss")&amp;"&lt;TD&gt;"&amp;TEXT(H61,"h:mm:ss")&amp;"&lt;TD&gt;"&amp;TEXT(I61,"h:mm:ss")</f>
        <v>&lt;TR&gt;&lt;TD&gt;27&lt;TD&gt;3.&lt;TD&gt;1953&lt;TD&gt;Vladimír Barnáš&lt;TD&gt;SV Baník Stříbro&lt;TD&gt;0:16:10&lt;TD&gt;1:16:54&lt;TD&gt;0:55:08&lt;TD&gt;2:28:12</v>
      </c>
      <c r="K61" s="1">
        <v>16</v>
      </c>
      <c r="L61" s="1">
        <v>10</v>
      </c>
      <c r="M61" s="1">
        <v>1</v>
      </c>
      <c r="N61" s="1">
        <v>33</v>
      </c>
      <c r="O61" s="1">
        <v>4</v>
      </c>
      <c r="P61" s="1">
        <v>2</v>
      </c>
      <c r="Q61" s="1">
        <v>28</v>
      </c>
      <c r="R61" s="1">
        <v>12</v>
      </c>
      <c r="S61" s="13">
        <f>TIME(M61,N61,O61)</f>
        <v>0.06462962962962963</v>
      </c>
      <c r="T61" s="13">
        <f>TIME(P61,Q61,R61)</f>
        <v>0.10291666666666666</v>
      </c>
    </row>
    <row r="62" spans="1:20" ht="12.75">
      <c r="A62" s="2">
        <v>15</v>
      </c>
      <c r="B62" s="10">
        <v>4</v>
      </c>
      <c r="C62" s="12">
        <v>55</v>
      </c>
      <c r="D62" s="1" t="s">
        <v>133</v>
      </c>
      <c r="E62" s="1" t="s">
        <v>107</v>
      </c>
      <c r="F62" s="13">
        <f>TIME(0,K62,L62)</f>
        <v>0.010416666666666666</v>
      </c>
      <c r="G62" s="13">
        <f>S62-F62</f>
        <v>0.06059027777777778</v>
      </c>
      <c r="H62" s="13">
        <f>T62-S62</f>
        <v>0.035821759259259275</v>
      </c>
      <c r="I62" s="13">
        <f>H62+G62+F62</f>
        <v>0.10682870370370372</v>
      </c>
      <c r="J62" s="22" t="str">
        <f>"&lt;TR&gt;&lt;TD&gt;"&amp;A62&amp;"&lt;TD&gt;"&amp;TEXT(B62,"#.")&amp;"&lt;TD&gt;"&amp;TEXT(C62,"19#")&amp;"&lt;TD&gt;"&amp;D62&amp;"&lt;TD&gt;"&amp;E62&amp;"&lt;TD&gt;"&amp;TEXT(F62,"h:mm:ss")&amp;"&lt;TD&gt;"&amp;TEXT(G62,"h:mm:ss")&amp;"&lt;TD&gt;"&amp;TEXT(H62,"h:mm:ss")&amp;"&lt;TD&gt;"&amp;TEXT(I62,"h:mm:ss")</f>
        <v>&lt;TR&gt;&lt;TD&gt;15&lt;TD&gt;4.&lt;TD&gt;1955&lt;TD&gt;Jan Mráz&lt;TD&gt;SOHV CZ&lt;TD&gt;0:15:00&lt;TD&gt;1:27:15&lt;TD&gt;0:51:35&lt;TD&gt;2:33:50</v>
      </c>
      <c r="K62" s="1">
        <v>15</v>
      </c>
      <c r="L62" s="1">
        <v>0</v>
      </c>
      <c r="M62" s="1">
        <v>1</v>
      </c>
      <c r="N62" s="1">
        <v>42</v>
      </c>
      <c r="O62" s="1">
        <v>15</v>
      </c>
      <c r="P62" s="1">
        <v>2</v>
      </c>
      <c r="Q62" s="1">
        <v>33</v>
      </c>
      <c r="R62" s="1">
        <v>50</v>
      </c>
      <c r="S62" s="13">
        <f>TIME(M62,N62,O62)</f>
        <v>0.07100694444444444</v>
      </c>
      <c r="T62" s="13">
        <f>TIME(P62,Q62,R62)</f>
        <v>0.10682870370370372</v>
      </c>
    </row>
    <row r="63" spans="1:20" ht="12.75">
      <c r="A63" s="2">
        <v>4</v>
      </c>
      <c r="B63" s="10">
        <v>5</v>
      </c>
      <c r="C63" s="12">
        <v>47</v>
      </c>
      <c r="D63" s="1" t="s">
        <v>44</v>
      </c>
      <c r="E63" s="1" t="s">
        <v>19</v>
      </c>
      <c r="F63" s="13">
        <f>TIME(0,K63,L63)</f>
        <v>0.011585648148148149</v>
      </c>
      <c r="G63" s="13">
        <f>S63-F63</f>
        <v>0.06671296296296296</v>
      </c>
      <c r="H63" s="13">
        <f>T63-S63</f>
        <v>0.04078703703703704</v>
      </c>
      <c r="I63" s="13">
        <f>H63+G63+F63</f>
        <v>0.11908564814814815</v>
      </c>
      <c r="J63" s="22" t="str">
        <f>"&lt;TR&gt;&lt;TD&gt;"&amp;A63&amp;"&lt;TD&gt;"&amp;TEXT(B63,"#.")&amp;"&lt;TD&gt;"&amp;TEXT(C63,"19#")&amp;"&lt;TD&gt;"&amp;D63&amp;"&lt;TD&gt;"&amp;E63&amp;"&lt;TD&gt;"&amp;TEXT(F63,"h:mm:ss")&amp;"&lt;TD&gt;"&amp;TEXT(G63,"h:mm:ss")&amp;"&lt;TD&gt;"&amp;TEXT(H63,"h:mm:ss")&amp;"&lt;TD&gt;"&amp;TEXT(I63,"h:mm:ss")</f>
        <v>&lt;TR&gt;&lt;TD&gt;4&lt;TD&gt;5.&lt;TD&gt;1947&lt;TD&gt;Jan Hora&lt;TD&gt;SV Baník Stříbro&lt;TD&gt;0:16:41&lt;TD&gt;1:36:04&lt;TD&gt;0:58:44&lt;TD&gt;2:51:29</v>
      </c>
      <c r="K63" s="1">
        <v>16</v>
      </c>
      <c r="L63" s="1">
        <v>41</v>
      </c>
      <c r="M63" s="1">
        <v>1</v>
      </c>
      <c r="N63" s="1">
        <v>52</v>
      </c>
      <c r="O63" s="1">
        <v>45</v>
      </c>
      <c r="P63" s="1">
        <v>2</v>
      </c>
      <c r="Q63" s="1">
        <v>51</v>
      </c>
      <c r="R63" s="1">
        <v>29</v>
      </c>
      <c r="S63" s="13">
        <f>TIME(M63,N63,O63)</f>
        <v>0.07829861111111111</v>
      </c>
      <c r="T63" s="13">
        <f>TIME(P63,Q63,R63)</f>
        <v>0.11908564814814815</v>
      </c>
    </row>
    <row r="64" spans="1:20" ht="12.75">
      <c r="A64" s="2">
        <v>46</v>
      </c>
      <c r="B64" s="10">
        <v>6</v>
      </c>
      <c r="C64" s="12">
        <v>55</v>
      </c>
      <c r="D64" s="1" t="s">
        <v>136</v>
      </c>
      <c r="E64" s="1" t="s">
        <v>13</v>
      </c>
      <c r="F64" s="13">
        <f>TIME(0,K64,L64)</f>
        <v>0.01087962962962963</v>
      </c>
      <c r="G64" s="13">
        <f>S64-F64</f>
        <v>0.06376157407407408</v>
      </c>
      <c r="H64" s="13">
        <f>T64-S64</f>
        <v>0.0471412037037037</v>
      </c>
      <c r="I64" s="13">
        <f>H64+G64+F64</f>
        <v>0.12178240740740741</v>
      </c>
      <c r="J64" s="22" t="str">
        <f>"&lt;TR&gt;&lt;TD&gt;"&amp;A64&amp;"&lt;TD&gt;"&amp;TEXT(B64,"#.")&amp;"&lt;TD&gt;"&amp;TEXT(C64,"19#")&amp;"&lt;TD&gt;"&amp;D64&amp;"&lt;TD&gt;"&amp;E64&amp;"&lt;TD&gt;"&amp;TEXT(F64,"h:mm:ss")&amp;"&lt;TD&gt;"&amp;TEXT(G64,"h:mm:ss")&amp;"&lt;TD&gt;"&amp;TEXT(H64,"h:mm:ss")&amp;"&lt;TD&gt;"&amp;TEXT(I64,"h:mm:ss")</f>
        <v>&lt;TR&gt;&lt;TD&gt;46&lt;TD&gt;6.&lt;TD&gt;1955&lt;TD&gt;Jiří Beran&lt;TD&gt;Stříbro&lt;TD&gt;0:15:40&lt;TD&gt;1:31:49&lt;TD&gt;1:07:53&lt;TD&gt;2:55:22</v>
      </c>
      <c r="K64" s="1">
        <v>15</v>
      </c>
      <c r="L64" s="1">
        <v>40</v>
      </c>
      <c r="M64" s="1">
        <v>1</v>
      </c>
      <c r="N64" s="1">
        <v>47</v>
      </c>
      <c r="O64" s="1">
        <v>29</v>
      </c>
      <c r="P64" s="1">
        <v>2</v>
      </c>
      <c r="Q64" s="1">
        <v>55</v>
      </c>
      <c r="R64" s="1">
        <v>22</v>
      </c>
      <c r="S64" s="13">
        <f>TIME(M64,N64,O64)</f>
        <v>0.07464120370370371</v>
      </c>
      <c r="T64" s="13">
        <f>TIME(P64,Q64,R64)</f>
        <v>0.12178240740740741</v>
      </c>
    </row>
    <row r="65" spans="1:20" ht="12.75">
      <c r="A65" s="2">
        <v>45</v>
      </c>
      <c r="B65" s="10">
        <v>7</v>
      </c>
      <c r="C65" s="12">
        <v>56</v>
      </c>
      <c r="D65" s="1" t="s">
        <v>135</v>
      </c>
      <c r="E65" s="1" t="s">
        <v>13</v>
      </c>
      <c r="F65" s="13">
        <f>TIME(0,K65,L65)</f>
        <v>0.01175925925925926</v>
      </c>
      <c r="G65" s="13">
        <f>S65-F65</f>
        <v>0.06796296296296296</v>
      </c>
      <c r="H65" s="13">
        <f>T65-S65</f>
        <v>0.04326388888888889</v>
      </c>
      <c r="I65" s="13">
        <f>H65+G65+F65</f>
        <v>0.12298611111111112</v>
      </c>
      <c r="J65" s="22" t="str">
        <f>"&lt;TR&gt;&lt;TD&gt;"&amp;A65&amp;"&lt;TD&gt;"&amp;TEXT(B65,"#.")&amp;"&lt;TD&gt;"&amp;TEXT(C65,"19#")&amp;"&lt;TD&gt;"&amp;D65&amp;"&lt;TD&gt;"&amp;E65&amp;"&lt;TD&gt;"&amp;TEXT(F65,"h:mm:ss")&amp;"&lt;TD&gt;"&amp;TEXT(G65,"h:mm:ss")&amp;"&lt;TD&gt;"&amp;TEXT(H65,"h:mm:ss")&amp;"&lt;TD&gt;"&amp;TEXT(I65,"h:mm:ss")</f>
        <v>&lt;TR&gt;&lt;TD&gt;45&lt;TD&gt;7.&lt;TD&gt;1956&lt;TD&gt;Jan Souček&lt;TD&gt;Stříbro&lt;TD&gt;0:16:56&lt;TD&gt;1:37:52&lt;TD&gt;1:02:18&lt;TD&gt;2:57:06</v>
      </c>
      <c r="K65" s="1">
        <v>16</v>
      </c>
      <c r="L65" s="1">
        <v>56</v>
      </c>
      <c r="M65" s="1">
        <v>1</v>
      </c>
      <c r="N65" s="1">
        <v>54</v>
      </c>
      <c r="O65" s="1">
        <v>48</v>
      </c>
      <c r="P65" s="1">
        <v>2</v>
      </c>
      <c r="Q65" s="1">
        <v>57</v>
      </c>
      <c r="R65" s="1">
        <v>6</v>
      </c>
      <c r="S65" s="13">
        <f>TIME(M65,N65,O65)</f>
        <v>0.07972222222222222</v>
      </c>
      <c r="T65" s="13">
        <f>TIME(P65,Q65,R65)</f>
        <v>0.12298611111111112</v>
      </c>
    </row>
    <row r="66" spans="1:20" ht="12.75">
      <c r="A66" s="2">
        <v>26</v>
      </c>
      <c r="B66" s="10">
        <v>8</v>
      </c>
      <c r="C66" s="12">
        <v>43</v>
      </c>
      <c r="D66" s="1" t="s">
        <v>96</v>
      </c>
      <c r="E66" s="1" t="s">
        <v>19</v>
      </c>
      <c r="F66" s="13">
        <f>TIME(0,K66,L66)</f>
        <v>0.011180555555555556</v>
      </c>
      <c r="G66" s="13">
        <f>S66-F66</f>
        <v>0.08224537037037037</v>
      </c>
      <c r="H66" s="13">
        <f>T66-S66</f>
        <v>0.049178240740740745</v>
      </c>
      <c r="I66" s="13">
        <f>H66+G66+F66</f>
        <v>0.14260416666666667</v>
      </c>
      <c r="J66" s="22" t="str">
        <f>"&lt;TR&gt;&lt;TD&gt;"&amp;A66&amp;"&lt;TD&gt;"&amp;TEXT(B66,"#.")&amp;"&lt;TD&gt;"&amp;TEXT(C66,"19#")&amp;"&lt;TD&gt;"&amp;D66&amp;"&lt;TD&gt;"&amp;E66&amp;"&lt;TD&gt;"&amp;TEXT(F66,"h:mm:ss")&amp;"&lt;TD&gt;"&amp;TEXT(G66,"h:mm:ss")&amp;"&lt;TD&gt;"&amp;TEXT(H66,"h:mm:ss")&amp;"&lt;TD&gt;"&amp;TEXT(I66,"h:mm:ss")</f>
        <v>&lt;TR&gt;&lt;TD&gt;26&lt;TD&gt;8.&lt;TD&gt;1943&lt;TD&gt;Karel Böhm&lt;TD&gt;SV Baník Stříbro&lt;TD&gt;0:16:06&lt;TD&gt;1:58:26&lt;TD&gt;1:10:49&lt;TD&gt;3:25:21</v>
      </c>
      <c r="K66" s="1">
        <v>16</v>
      </c>
      <c r="L66" s="1">
        <v>6</v>
      </c>
      <c r="M66" s="1">
        <v>2</v>
      </c>
      <c r="N66" s="1">
        <v>14</v>
      </c>
      <c r="O66" s="1">
        <v>32</v>
      </c>
      <c r="P66" s="1">
        <v>3</v>
      </c>
      <c r="Q66" s="1">
        <v>25</v>
      </c>
      <c r="R66" s="1">
        <v>21</v>
      </c>
      <c r="S66" s="13">
        <f>TIME(M66,N66,O66)</f>
        <v>0.09342592592592593</v>
      </c>
      <c r="T66" s="13">
        <f>TIME(P66,Q66,R66)</f>
        <v>0.14260416666666667</v>
      </c>
    </row>
    <row r="67" spans="1:20" ht="12.75">
      <c r="A67" s="2">
        <v>50</v>
      </c>
      <c r="B67" s="10">
        <v>9</v>
      </c>
      <c r="C67" s="12">
        <v>50</v>
      </c>
      <c r="D67" s="1" t="s">
        <v>95</v>
      </c>
      <c r="E67" s="1" t="s">
        <v>19</v>
      </c>
      <c r="F67" s="13" t="s">
        <v>83</v>
      </c>
      <c r="G67" s="13" t="s">
        <v>83</v>
      </c>
      <c r="H67" s="13" t="s">
        <v>83</v>
      </c>
      <c r="I67" s="13" t="s">
        <v>84</v>
      </c>
      <c r="J67" s="22" t="str">
        <f>"&lt;TR&gt;&lt;TD&gt;"&amp;A67&amp;"&lt;TD&gt;"&amp;TEXT(B67,"#.")&amp;"&lt;TD&gt;"&amp;TEXT(C67,"19#")&amp;"&lt;TD&gt;"&amp;D67&amp;"&lt;TD&gt;"&amp;E67&amp;"&lt;TD&gt;"&amp;TEXT(F67,"h:mm:ss")&amp;"&lt;TD&gt;"&amp;TEXT(G67,"h:mm:ss")&amp;"&lt;TD&gt;"&amp;TEXT(H67,"h:mm:ss")&amp;"&lt;TD&gt;"&amp;TEXT(I67,"h:mm:ss")</f>
        <v>&lt;TR&gt;&lt;TD&gt;50&lt;TD&gt;9.&lt;TD&gt;1950&lt;TD&gt;Jiří Čeček&lt;TD&gt;SV Baník Stříbro&lt;TD&gt;-&lt;TD&gt;-&lt;TD&gt;-&lt;TD&gt;DNF</v>
      </c>
      <c r="S67" s="13">
        <f>TIME(M67,N67,O67)</f>
        <v>0</v>
      </c>
      <c r="T67" s="13">
        <f>TIME(P67,Q67,R67)</f>
        <v>0</v>
      </c>
    </row>
    <row r="68" spans="1:20" ht="12.75">
      <c r="A68" s="2"/>
      <c r="B68" s="10"/>
      <c r="C68" s="12"/>
      <c r="F68" s="13"/>
      <c r="G68" s="13"/>
      <c r="H68" s="13"/>
      <c r="I68" s="13"/>
      <c r="J68" s="22" t="s">
        <v>28</v>
      </c>
      <c r="S68" s="13">
        <f>TIME(M68,N68,O68)</f>
        <v>0</v>
      </c>
      <c r="T68" s="13">
        <f>TIME(P68,Q68,R68)</f>
        <v>0</v>
      </c>
    </row>
    <row r="69" spans="1:20" ht="15.75">
      <c r="A69" s="9" t="s">
        <v>97</v>
      </c>
      <c r="B69" s="11"/>
      <c r="C69" s="9"/>
      <c r="D69" s="9"/>
      <c r="E69" s="9"/>
      <c r="F69" s="9"/>
      <c r="G69" s="9"/>
      <c r="H69" s="7"/>
      <c r="I69" s="7"/>
      <c r="J69" s="22" t="str">
        <f>"&lt;TR&gt;&lt;TD COLSPAN=9&gt;&lt;FONT SIZE=+1&gt;&lt;B&gt;&lt;BR&gt;"&amp;A69&amp;"&lt;/B&gt;&lt;/FONT&gt;"</f>
        <v>&lt;TR&gt;&lt;TD COLSPAN=9&gt;&lt;FONT SIZE=+1&gt;&lt;B&gt;&lt;BR&gt;Ženy:&lt;/B&gt;&lt;/FONT&gt;</v>
      </c>
      <c r="S69" s="13">
        <f>TIME(M69,N69,O69)</f>
        <v>0</v>
      </c>
      <c r="T69" s="13">
        <f>TIME(P69,Q69,R69)</f>
        <v>0</v>
      </c>
    </row>
    <row r="70" spans="1:20" ht="13.5">
      <c r="A70" s="15" t="s">
        <v>11</v>
      </c>
      <c r="B70" s="16" t="s">
        <v>5</v>
      </c>
      <c r="C70" s="17" t="s">
        <v>6</v>
      </c>
      <c r="D70" s="18" t="s">
        <v>3</v>
      </c>
      <c r="E70" s="18" t="s">
        <v>4</v>
      </c>
      <c r="F70" s="19" t="s">
        <v>7</v>
      </c>
      <c r="G70" s="19" t="s">
        <v>8</v>
      </c>
      <c r="H70" s="19" t="s">
        <v>9</v>
      </c>
      <c r="I70" s="19" t="s">
        <v>10</v>
      </c>
      <c r="J70" s="22" t="s">
        <v>26</v>
      </c>
      <c r="S70" s="13">
        <f>TIME(M70,N70,O70)</f>
        <v>0</v>
      </c>
      <c r="T70" s="13">
        <f>TIME(P70,Q70,R70)</f>
        <v>0</v>
      </c>
    </row>
    <row r="71" spans="1:20" ht="12.75">
      <c r="A71" s="2">
        <v>33</v>
      </c>
      <c r="B71" s="10">
        <v>1</v>
      </c>
      <c r="C71" s="12">
        <v>61</v>
      </c>
      <c r="D71" s="1" t="s">
        <v>98</v>
      </c>
      <c r="E71" s="1" t="s">
        <v>91</v>
      </c>
      <c r="F71" s="13">
        <f>TIME(0,K71,L71)</f>
        <v>0.011643518518518518</v>
      </c>
      <c r="G71" s="13">
        <f>S71-F71</f>
        <v>0.06552083333333333</v>
      </c>
      <c r="H71" s="13">
        <f>T71-S71</f>
        <v>0.03604166666666668</v>
      </c>
      <c r="I71" s="13">
        <f>H71+G71+F71</f>
        <v>0.11320601851851853</v>
      </c>
      <c r="J71" s="22" t="str">
        <f>"&lt;TR&gt;&lt;TD&gt;"&amp;A71&amp;"&lt;TD&gt;"&amp;TEXT(B71,"#.")&amp;"&lt;TD&gt;"&amp;TEXT(C71,"19#")&amp;"&lt;TD&gt;"&amp;D71&amp;"&lt;TD&gt;"&amp;E71&amp;"&lt;TD&gt;"&amp;TEXT(F71,"h:mm:ss")&amp;"&lt;TD&gt;"&amp;TEXT(G71,"h:mm:ss")&amp;"&lt;TD&gt;"&amp;TEXT(H71,"h:mm:ss")&amp;"&lt;TD&gt;"&amp;TEXT(I71,"h:mm:ss")</f>
        <v>&lt;TR&gt;&lt;TD&gt;33&lt;TD&gt;1.&lt;TD&gt;1961&lt;TD&gt;Iveta Vyšínová&lt;TD&gt;Karlovy Vary&lt;TD&gt;0:16:46&lt;TD&gt;1:34:21&lt;TD&gt;0:51:54&lt;TD&gt;2:43:01</v>
      </c>
      <c r="K71" s="1">
        <v>16</v>
      </c>
      <c r="L71" s="1">
        <v>46</v>
      </c>
      <c r="M71" s="1">
        <v>1</v>
      </c>
      <c r="N71" s="1">
        <v>51</v>
      </c>
      <c r="O71" s="1">
        <v>7</v>
      </c>
      <c r="P71" s="1">
        <v>2</v>
      </c>
      <c r="Q71" s="1">
        <v>43</v>
      </c>
      <c r="R71" s="1">
        <v>1</v>
      </c>
      <c r="S71" s="13">
        <f>TIME(M71,N71,O71)</f>
        <v>0.07716435185185185</v>
      </c>
      <c r="T71" s="13">
        <f>TIME(P71,Q71,R71)</f>
        <v>0.11320601851851853</v>
      </c>
    </row>
    <row r="72" spans="1:20" ht="12.75">
      <c r="A72" s="2">
        <v>39</v>
      </c>
      <c r="B72" s="10">
        <v>2</v>
      </c>
      <c r="C72" s="12">
        <v>64</v>
      </c>
      <c r="D72" s="1" t="s">
        <v>139</v>
      </c>
      <c r="E72" s="1" t="s">
        <v>19</v>
      </c>
      <c r="F72" s="13">
        <f>TIME(0,K72,L72)</f>
        <v>0.010046296296296296</v>
      </c>
      <c r="G72" s="13">
        <f>S72-F72</f>
        <v>0.07104166666666667</v>
      </c>
      <c r="H72" s="13">
        <f>T72-S72</f>
        <v>0.03765046296296297</v>
      </c>
      <c r="I72" s="13">
        <f>H72+G72+F72</f>
        <v>0.11873842592592593</v>
      </c>
      <c r="J72" s="22" t="str">
        <f>"&lt;TR&gt;&lt;TD&gt;"&amp;A72&amp;"&lt;TD&gt;"&amp;TEXT(B72,"#.")&amp;"&lt;TD&gt;"&amp;TEXT(C72,"19#")&amp;"&lt;TD&gt;"&amp;D72&amp;"&lt;TD&gt;"&amp;E72&amp;"&lt;TD&gt;"&amp;TEXT(F72,"h:mm:ss")&amp;"&lt;TD&gt;"&amp;TEXT(G72,"h:mm:ss")&amp;"&lt;TD&gt;"&amp;TEXT(H72,"h:mm:ss")&amp;"&lt;TD&gt;"&amp;TEXT(I72,"h:mm:ss")</f>
        <v>&lt;TR&gt;&lt;TD&gt;39&lt;TD&gt;2.&lt;TD&gt;1964&lt;TD&gt;Jana Hrubá&lt;TD&gt;SV Baník Stříbro&lt;TD&gt;0:14:28&lt;TD&gt;1:42:18&lt;TD&gt;0:54:13&lt;TD&gt;2:50:59</v>
      </c>
      <c r="K72" s="1">
        <v>14</v>
      </c>
      <c r="L72" s="1">
        <v>28</v>
      </c>
      <c r="M72" s="1">
        <v>1</v>
      </c>
      <c r="N72" s="1">
        <v>56</v>
      </c>
      <c r="O72" s="1">
        <v>46</v>
      </c>
      <c r="P72" s="1">
        <v>2</v>
      </c>
      <c r="Q72" s="1">
        <v>50</v>
      </c>
      <c r="R72" s="1">
        <v>59</v>
      </c>
      <c r="S72" s="13">
        <f>TIME(M72,N72,O72)</f>
        <v>0.08108796296296296</v>
      </c>
      <c r="T72" s="13">
        <f>TIME(P72,Q72,R72)</f>
        <v>0.11873842592592593</v>
      </c>
    </row>
    <row r="73" spans="1:20" ht="12.75">
      <c r="A73" s="2">
        <v>44</v>
      </c>
      <c r="B73" s="10">
        <v>3</v>
      </c>
      <c r="C73" s="12">
        <v>74</v>
      </c>
      <c r="D73" s="1" t="s">
        <v>141</v>
      </c>
      <c r="E73" s="1" t="s">
        <v>13</v>
      </c>
      <c r="F73" s="13">
        <f>TIME(0,K73,L73)</f>
        <v>0.014374999999999999</v>
      </c>
      <c r="G73" s="13">
        <f>S73-F73</f>
        <v>0.0639699074074074</v>
      </c>
      <c r="H73" s="13">
        <f>T73-S73</f>
        <v>0.04315972222222224</v>
      </c>
      <c r="I73" s="13">
        <f>H73+G73+F73</f>
        <v>0.12150462962962964</v>
      </c>
      <c r="J73" s="22" t="str">
        <f>"&lt;TR&gt;&lt;TD&gt;"&amp;A73&amp;"&lt;TD&gt;"&amp;TEXT(B73,"#.")&amp;"&lt;TD&gt;"&amp;TEXT(C73,"19#")&amp;"&lt;TD&gt;"&amp;D73&amp;"&lt;TD&gt;"&amp;E73&amp;"&lt;TD&gt;"&amp;TEXT(F73,"h:mm:ss")&amp;"&lt;TD&gt;"&amp;TEXT(G73,"h:mm:ss")&amp;"&lt;TD&gt;"&amp;TEXT(H73,"h:mm:ss")&amp;"&lt;TD&gt;"&amp;TEXT(I73,"h:mm:ss")</f>
        <v>&lt;TR&gt;&lt;TD&gt;44&lt;TD&gt;3.&lt;TD&gt;1974&lt;TD&gt;Markéta Staňková&lt;TD&gt;Stříbro&lt;TD&gt;0:20:42&lt;TD&gt;1:32:07&lt;TD&gt;1:02:09&lt;TD&gt;2:54:58</v>
      </c>
      <c r="K73" s="1">
        <v>20</v>
      </c>
      <c r="L73" s="1">
        <v>42</v>
      </c>
      <c r="M73" s="1">
        <v>1</v>
      </c>
      <c r="N73" s="1">
        <v>52</v>
      </c>
      <c r="O73" s="1">
        <v>49</v>
      </c>
      <c r="P73" s="1">
        <v>2</v>
      </c>
      <c r="Q73" s="1">
        <v>54</v>
      </c>
      <c r="R73" s="1">
        <v>58</v>
      </c>
      <c r="S73" s="13">
        <f>TIME(M73,N73,O73)</f>
        <v>0.0783449074074074</v>
      </c>
      <c r="T73" s="13">
        <f>TIME(P73,Q73,R73)</f>
        <v>0.12150462962962964</v>
      </c>
    </row>
    <row r="74" spans="1:20" ht="12.75">
      <c r="A74" s="2">
        <v>40</v>
      </c>
      <c r="B74" s="10">
        <v>4</v>
      </c>
      <c r="C74" s="12">
        <v>95</v>
      </c>
      <c r="D74" s="1" t="s">
        <v>140</v>
      </c>
      <c r="E74" s="1" t="s">
        <v>132</v>
      </c>
      <c r="F74" s="13">
        <f>TIME(0,K74,L74)</f>
        <v>0.01085648148148148</v>
      </c>
      <c r="G74" s="13">
        <f>S74-F74</f>
        <v>0.07284722222222223</v>
      </c>
      <c r="H74" s="13">
        <f>T74-S74</f>
        <v>0.04490740740740741</v>
      </c>
      <c r="I74" s="13">
        <f>H74+G74+F74</f>
        <v>0.12861111111111112</v>
      </c>
      <c r="J74" s="22" t="str">
        <f>"&lt;TR&gt;&lt;TD&gt;"&amp;A74&amp;"&lt;TD&gt;"&amp;TEXT(B74,"#.")&amp;"&lt;TD&gt;"&amp;TEXT(C74,"19#")&amp;"&lt;TD&gt;"&amp;D74&amp;"&lt;TD&gt;"&amp;E74&amp;"&lt;TD&gt;"&amp;TEXT(F74,"h:mm:ss")&amp;"&lt;TD&gt;"&amp;TEXT(G74,"h:mm:ss")&amp;"&lt;TD&gt;"&amp;TEXT(H74,"h:mm:ss")&amp;"&lt;TD&gt;"&amp;TEXT(I74,"h:mm:ss")</f>
        <v>&lt;TR&gt;&lt;TD&gt;40&lt;TD&gt;4.&lt;TD&gt;1995&lt;TD&gt;Lucie Smolíková&lt;TD&gt;Slavia Karlovy Vary&lt;TD&gt;0:15:38&lt;TD&gt;1:44:54&lt;TD&gt;1:04:40&lt;TD&gt;3:05:12</v>
      </c>
      <c r="K74" s="1">
        <v>15</v>
      </c>
      <c r="L74" s="1">
        <v>38</v>
      </c>
      <c r="M74" s="1">
        <v>2</v>
      </c>
      <c r="N74" s="1">
        <v>0</v>
      </c>
      <c r="O74" s="1">
        <v>32</v>
      </c>
      <c r="P74" s="1">
        <v>3</v>
      </c>
      <c r="Q74" s="1">
        <v>5</v>
      </c>
      <c r="R74" s="1">
        <v>12</v>
      </c>
      <c r="S74" s="13">
        <f>TIME(M74,N74,O74)</f>
        <v>0.08370370370370371</v>
      </c>
      <c r="T74" s="13">
        <f>TIME(P74,Q74,R74)</f>
        <v>0.12861111111111112</v>
      </c>
    </row>
    <row r="75" spans="1:20" ht="12.75">
      <c r="A75" s="2">
        <v>17</v>
      </c>
      <c r="B75" s="10">
        <v>5</v>
      </c>
      <c r="C75" s="12">
        <v>90</v>
      </c>
      <c r="D75" s="1" t="s">
        <v>138</v>
      </c>
      <c r="E75" s="1" t="s">
        <v>40</v>
      </c>
      <c r="F75" s="13">
        <f>TIME(0,K75,L75)</f>
        <v>0.014456018518518519</v>
      </c>
      <c r="G75" s="13">
        <f>S75-F75</f>
        <v>0.0832986111111111</v>
      </c>
      <c r="H75" s="13">
        <f>T75-S75</f>
        <v>0.044189814814814835</v>
      </c>
      <c r="I75" s="13">
        <f>H75+G75+F75</f>
        <v>0.14194444444444446</v>
      </c>
      <c r="J75" s="22" t="str">
        <f>"&lt;TR&gt;&lt;TD&gt;"&amp;A75&amp;"&lt;TD&gt;"&amp;TEXT(B75,"#.")&amp;"&lt;TD&gt;"&amp;TEXT(C75,"19#")&amp;"&lt;TD&gt;"&amp;D75&amp;"&lt;TD&gt;"&amp;E75&amp;"&lt;TD&gt;"&amp;TEXT(F75,"h:mm:ss")&amp;"&lt;TD&gt;"&amp;TEXT(G75,"h:mm:ss")&amp;"&lt;TD&gt;"&amp;TEXT(H75,"h:mm:ss")&amp;"&lt;TD&gt;"&amp;TEXT(I75,"h:mm:ss")</f>
        <v>&lt;TR&gt;&lt;TD&gt;17&lt;TD&gt;5.&lt;TD&gt;1990&lt;TD&gt;Kateřina Zidková&lt;TD&gt;MTB Nežichov&lt;TD&gt;0:20:49&lt;TD&gt;1:59:57&lt;TD&gt;1:03:38&lt;TD&gt;3:24:24</v>
      </c>
      <c r="K75" s="1">
        <v>20</v>
      </c>
      <c r="L75" s="1">
        <v>49</v>
      </c>
      <c r="M75" s="1">
        <v>2</v>
      </c>
      <c r="N75" s="1">
        <v>20</v>
      </c>
      <c r="O75" s="1">
        <v>46</v>
      </c>
      <c r="P75" s="1">
        <v>3</v>
      </c>
      <c r="Q75" s="1">
        <v>24</v>
      </c>
      <c r="R75" s="1">
        <v>24</v>
      </c>
      <c r="S75" s="13">
        <f>TIME(M75,N75,O75)</f>
        <v>0.09775462962962962</v>
      </c>
      <c r="T75" s="13">
        <f>TIME(P75,Q75,R75)</f>
        <v>0.14194444444444446</v>
      </c>
    </row>
    <row r="76" spans="1:20" ht="12.75">
      <c r="A76" s="2">
        <v>2</v>
      </c>
      <c r="B76" s="10">
        <v>6</v>
      </c>
      <c r="C76" s="12">
        <v>65</v>
      </c>
      <c r="D76" s="1" t="s">
        <v>137</v>
      </c>
      <c r="E76" s="1" t="s">
        <v>19</v>
      </c>
      <c r="F76" s="13">
        <f>TIME(0,K76,L76)</f>
        <v>0.017592592592592594</v>
      </c>
      <c r="G76" s="13">
        <f>S76-F76</f>
        <v>0.07581018518518519</v>
      </c>
      <c r="H76" s="13">
        <f>T76-S76</f>
        <v>0.0491898148148148</v>
      </c>
      <c r="I76" s="13">
        <f>H76+G76+F76</f>
        <v>0.14259259259259258</v>
      </c>
      <c r="J76" s="22" t="str">
        <f>"&lt;TR&gt;&lt;TD&gt;"&amp;A76&amp;"&lt;TD&gt;"&amp;TEXT(B76,"#.")&amp;"&lt;TD&gt;"&amp;TEXT(C76,"19#")&amp;"&lt;TD&gt;"&amp;D76&amp;"&lt;TD&gt;"&amp;E76&amp;"&lt;TD&gt;"&amp;TEXT(F76,"h:mm:ss")&amp;"&lt;TD&gt;"&amp;TEXT(G76,"h:mm:ss")&amp;"&lt;TD&gt;"&amp;TEXT(H76,"h:mm:ss")&amp;"&lt;TD&gt;"&amp;TEXT(I76,"h:mm:ss")</f>
        <v>&lt;TR&gt;&lt;TD&gt;2&lt;TD&gt;6.&lt;TD&gt;1965&lt;TD&gt;Gabriela Růžičková&lt;TD&gt;SV Baník Stříbro&lt;TD&gt;0:25:20&lt;TD&gt;1:49:10&lt;TD&gt;1:10:50&lt;TD&gt;3:25:20</v>
      </c>
      <c r="K76" s="1">
        <v>25</v>
      </c>
      <c r="L76" s="1">
        <v>20</v>
      </c>
      <c r="M76" s="1">
        <v>2</v>
      </c>
      <c r="N76" s="1">
        <v>14</v>
      </c>
      <c r="O76" s="1">
        <v>30</v>
      </c>
      <c r="P76" s="1">
        <v>3</v>
      </c>
      <c r="Q76" s="1">
        <v>25</v>
      </c>
      <c r="R76" s="1">
        <v>20</v>
      </c>
      <c r="S76" s="13">
        <f>TIME(M76,N76,O76)</f>
        <v>0.09340277777777778</v>
      </c>
      <c r="T76" s="13">
        <f>TIME(P76,Q76,R76)</f>
        <v>0.14259259259259258</v>
      </c>
    </row>
    <row r="77" spans="1:15" ht="12.75">
      <c r="A77" s="2"/>
      <c r="B77" s="10"/>
      <c r="C77" s="12"/>
      <c r="F77" s="13"/>
      <c r="G77" s="13"/>
      <c r="H77" s="13"/>
      <c r="I77" s="13"/>
      <c r="J77" s="22" t="s">
        <v>35</v>
      </c>
      <c r="M77" s="13"/>
      <c r="N77" s="13"/>
      <c r="O77" s="13"/>
    </row>
    <row r="78" spans="1:15" ht="12.75">
      <c r="A78" s="2"/>
      <c r="B78" s="10"/>
      <c r="C78" s="12"/>
      <c r="F78" s="13"/>
      <c r="G78" s="13"/>
      <c r="H78" s="13"/>
      <c r="I78" s="13"/>
      <c r="J78" s="22" t="s">
        <v>28</v>
      </c>
      <c r="M78" s="13"/>
      <c r="N78" s="13"/>
      <c r="O78" s="13"/>
    </row>
    <row r="79" ht="12.75">
      <c r="J79" s="22" t="s">
        <v>46</v>
      </c>
    </row>
    <row r="80" spans="1:10" ht="12.75">
      <c r="A80" s="20" t="s">
        <v>20</v>
      </c>
      <c r="D80" s="14" t="s">
        <v>21</v>
      </c>
      <c r="J80" s="22" t="str">
        <f>"&lt;TR&gt;&lt;TD&gt;&lt;I&gt;"&amp;A80&amp;"&lt;/I&gt;&lt;TD&gt;&lt;B&gt;"&amp;D80&amp;"&lt;/B&gt;&lt;TD&gt;&lt;B&gt;"&amp;F80&amp;"&lt;/B&gt;&lt;TD&gt;"</f>
        <v>&lt;TR&gt;&lt;TD&gt;&lt;I&gt;Hlavní sponzoři závodu:&lt;/I&gt;&lt;TD&gt;&lt;B&gt;Obecní úřad Kladruby&lt;/B&gt;&lt;TD&gt;&lt;B&gt;&lt;/B&gt;&lt;TD&gt;</v>
      </c>
    </row>
    <row r="81" spans="4:10" ht="12.75">
      <c r="D81" s="14" t="s">
        <v>19</v>
      </c>
      <c r="J81" s="22" t="str">
        <f aca="true" t="shared" si="0" ref="J81:J87">"&lt;TR&gt;&lt;TD&gt;&lt;I&gt;"&amp;A81&amp;"&lt;/I&gt;&lt;TD&gt;&lt;B&gt;"&amp;D81&amp;"&lt;/B&gt;&lt;TD&gt;&lt;B&gt;"&amp;F81&amp;"&lt;/B&gt;&lt;TD&gt;"</f>
        <v>&lt;TR&gt;&lt;TD&gt;&lt;I&gt;&lt;/I&gt;&lt;TD&gt;&lt;B&gt;SV Baník Stříbro&lt;/B&gt;&lt;TD&gt;&lt;B&gt;&lt;/B&gt;&lt;TD&gt;</v>
      </c>
    </row>
    <row r="82" ht="12.75">
      <c r="J82" s="22" t="str">
        <f t="shared" si="0"/>
        <v>&lt;TR&gt;&lt;TD&gt;&lt;I&gt;&lt;/I&gt;&lt;TD&gt;&lt;B&gt;&lt;/B&gt;&lt;TD&gt;&lt;B&gt;&lt;/B&gt;&lt;TD&gt;</v>
      </c>
    </row>
    <row r="83" spans="4:10" ht="12.75">
      <c r="D83" s="14"/>
      <c r="J83" s="22" t="str">
        <f t="shared" si="0"/>
        <v>&lt;TR&gt;&lt;TD&gt;&lt;I&gt;&lt;/I&gt;&lt;TD&gt;&lt;B&gt;&lt;/B&gt;&lt;TD&gt;&lt;B&gt;&lt;/B&gt;&lt;TD&gt;</v>
      </c>
    </row>
    <row r="84" spans="1:10" ht="12.75">
      <c r="A84" s="20" t="s">
        <v>23</v>
      </c>
      <c r="D84" s="14" t="s">
        <v>24</v>
      </c>
      <c r="F84" s="14" t="s">
        <v>25</v>
      </c>
      <c r="J84" s="22" t="str">
        <f t="shared" si="0"/>
        <v>&lt;TR&gt;&lt;TD&gt;&lt;I&gt;Další sponzoři:&lt;/I&gt;&lt;TD&gt;&lt;B&gt;Autoopravna VLASÁK&lt;/B&gt;&lt;TD&gt;&lt;B&gt;Sklo Hanzlíková&lt;/B&gt;&lt;TD&gt;</v>
      </c>
    </row>
    <row r="85" spans="1:10" ht="12.75">
      <c r="A85" s="14"/>
      <c r="D85" s="14" t="s">
        <v>14</v>
      </c>
      <c r="F85" s="14" t="s">
        <v>15</v>
      </c>
      <c r="J85" s="22" t="str">
        <f t="shared" si="0"/>
        <v>&lt;TR&gt;&lt;TD&gt;&lt;I&gt;&lt;/I&gt;&lt;TD&gt;&lt;B&gt;Česká pojišťovna Tachov&lt;/B&gt;&lt;TD&gt;&lt;B&gt;Zelenina Matušková&lt;/B&gt;&lt;TD&gt;</v>
      </c>
    </row>
    <row r="86" spans="1:10" ht="12.75">
      <c r="A86" s="14"/>
      <c r="D86" s="14" t="s">
        <v>16</v>
      </c>
      <c r="F86" s="23" t="s">
        <v>41</v>
      </c>
      <c r="J86" s="22" t="str">
        <f t="shared" si="0"/>
        <v>&lt;TR&gt;&lt;TD&gt;&lt;I&gt;&lt;/I&gt;&lt;TD&gt;&lt;B&gt;Cyklo Kučík&lt;/B&gt;&lt;TD&gt;&lt;B&gt;Papírnictví Dráždil&lt;/B&gt;&lt;TD&gt;</v>
      </c>
    </row>
    <row r="87" spans="4:10" ht="12.75">
      <c r="D87" s="14" t="s">
        <v>22</v>
      </c>
      <c r="F87" s="14" t="s">
        <v>17</v>
      </c>
      <c r="J87" s="22" t="str">
        <f t="shared" si="0"/>
        <v>&lt;TR&gt;&lt;TD&gt;&lt;I&gt;&lt;/I&gt;&lt;TD&gt;&lt;B&gt;Sanita J3&lt;/B&gt;&lt;TD&gt;&lt;B&gt;Zelenina Ticháček&lt;/B&gt;&lt;TD&gt;</v>
      </c>
    </row>
    <row r="88" spans="4:10" ht="12.75">
      <c r="D88" s="14"/>
      <c r="J88" s="22" t="s">
        <v>35</v>
      </c>
    </row>
    <row r="89" spans="1:10" ht="12.75">
      <c r="A89" s="1" t="s">
        <v>27</v>
      </c>
      <c r="J89" s="22" t="s">
        <v>36</v>
      </c>
    </row>
    <row r="90" ht="12.75">
      <c r="J90" s="22" t="s">
        <v>46</v>
      </c>
    </row>
    <row r="91" ht="12.75">
      <c r="J91" s="22" t="s">
        <v>47</v>
      </c>
    </row>
    <row r="92" spans="1:10" ht="15.75">
      <c r="A92" s="24" t="s">
        <v>142</v>
      </c>
      <c r="B92" s="7"/>
      <c r="C92" s="24"/>
      <c r="D92" s="24"/>
      <c r="E92" s="24" t="s">
        <v>44</v>
      </c>
      <c r="F92" s="24"/>
      <c r="J92" s="22" t="str">
        <f>"&lt;TR&gt;&lt;TD&gt;&lt;I&gt;"&amp;A92&amp;"&lt;/I&gt;&lt;TD&gt;&lt;I&gt;"&amp;E92&amp;"&lt;/I&gt;"</f>
        <v>&lt;TR&gt;&lt;TD&gt;&lt;I&gt;Vladimír Sýkora&lt;/I&gt;&lt;TD&gt;&lt;I&gt;Jan Hora&lt;/I&gt;</v>
      </c>
    </row>
    <row r="93" spans="1:10" s="14" customFormat="1" ht="12.75">
      <c r="A93" s="7" t="s">
        <v>42</v>
      </c>
      <c r="B93" s="7"/>
      <c r="C93" s="7"/>
      <c r="D93" s="7"/>
      <c r="E93" s="7" t="s">
        <v>43</v>
      </c>
      <c r="F93" s="7"/>
      <c r="G93" s="1"/>
      <c r="H93" s="1"/>
      <c r="J93" s="22" t="str">
        <f>"&lt;TR&gt;&lt;TD&gt;"&amp;A93&amp;"&lt;TD&gt;"&amp;E93</f>
        <v>&lt;TR&gt;&lt;TD&gt;hlavní rozhodčí&lt;TD&gt;ředitel závodu</v>
      </c>
    </row>
    <row r="94" spans="9:10" s="14" customFormat="1" ht="13.5">
      <c r="I94" s="21"/>
      <c r="J94" s="22" t="s">
        <v>48</v>
      </c>
    </row>
    <row r="95" ht="12.75">
      <c r="J95" s="22" t="s">
        <v>37</v>
      </c>
    </row>
    <row r="96" ht="12.75">
      <c r="J96" s="22" t="s">
        <v>38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8.875" style="1" bestFit="1" customWidth="1"/>
    <col min="2" max="2" width="7.375" style="1" customWidth="1"/>
    <col min="3" max="3" width="8.875" style="1" customWidth="1"/>
    <col min="4" max="4" width="9.125" style="1" customWidth="1"/>
    <col min="5" max="5" width="20.625" style="1" customWidth="1"/>
    <col min="6" max="6" width="20.375" style="1" customWidth="1"/>
    <col min="7" max="8" width="9.625" style="1" customWidth="1"/>
    <col min="9" max="9" width="9.375" style="1" customWidth="1"/>
    <col min="10" max="10" width="10.50390625" style="1" bestFit="1" customWidth="1"/>
    <col min="11" max="12" width="9.375" style="1" customWidth="1"/>
    <col min="13" max="13" width="11.125" style="1" bestFit="1" customWidth="1"/>
    <col min="14" max="16384" width="9.375" style="1" customWidth="1"/>
  </cols>
  <sheetData>
    <row r="1" spans="1:10" ht="20.25">
      <c r="A1" s="4" t="s">
        <v>2</v>
      </c>
      <c r="B1" s="4"/>
      <c r="C1" s="4"/>
      <c r="D1" s="4"/>
      <c r="E1" s="4"/>
      <c r="F1" s="4"/>
      <c r="G1" s="4"/>
      <c r="H1" s="4"/>
      <c r="I1" s="7"/>
      <c r="J1" s="7"/>
    </row>
    <row r="2" spans="1:10" s="3" customFormat="1" ht="15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6" t="s">
        <v>50</v>
      </c>
      <c r="B3" s="6"/>
      <c r="C3" s="6"/>
      <c r="D3" s="6"/>
      <c r="E3" s="6"/>
      <c r="F3" s="6"/>
      <c r="G3" s="6"/>
      <c r="H3" s="6"/>
      <c r="I3" s="7"/>
      <c r="J3" s="7"/>
    </row>
    <row r="4" spans="1:10" ht="13.5">
      <c r="A4" s="8" t="s">
        <v>99</v>
      </c>
      <c r="B4" s="8"/>
      <c r="C4" s="8"/>
      <c r="D4" s="8"/>
      <c r="E4" s="8"/>
      <c r="F4" s="8"/>
      <c r="G4" s="8"/>
      <c r="H4" s="8"/>
      <c r="I4" s="7"/>
      <c r="J4" s="7"/>
    </row>
    <row r="5" spans="1:10" ht="13.5">
      <c r="A5" s="25" t="s">
        <v>45</v>
      </c>
      <c r="B5" s="8"/>
      <c r="C5" s="25"/>
      <c r="D5" s="8"/>
      <c r="E5" s="8"/>
      <c r="F5" s="8"/>
      <c r="G5" s="8"/>
      <c r="H5" s="8"/>
      <c r="I5" s="7"/>
      <c r="J5" s="7"/>
    </row>
    <row r="6" spans="1:10" ht="13.5">
      <c r="A6" s="8"/>
      <c r="B6" s="8"/>
      <c r="C6" s="8"/>
      <c r="D6" s="8"/>
      <c r="E6" s="8"/>
      <c r="F6" s="8"/>
      <c r="G6" s="8"/>
      <c r="H6" s="8"/>
      <c r="I6" s="7"/>
      <c r="J6" s="7"/>
    </row>
    <row r="7" spans="1:10" ht="15.75">
      <c r="A7" s="9" t="s">
        <v>0</v>
      </c>
      <c r="B7" s="9"/>
      <c r="C7" s="9"/>
      <c r="D7" s="9"/>
      <c r="E7" s="9"/>
      <c r="F7" s="9"/>
      <c r="G7" s="9"/>
      <c r="H7" s="9"/>
      <c r="I7" s="7"/>
      <c r="J7" s="7"/>
    </row>
    <row r="8" spans="1:10" s="18" customFormat="1" ht="16.5" customHeight="1">
      <c r="A8" s="15" t="s">
        <v>11</v>
      </c>
      <c r="B8" s="16" t="s">
        <v>5</v>
      </c>
      <c r="C8" s="15" t="s">
        <v>100</v>
      </c>
      <c r="D8" s="17" t="s">
        <v>6</v>
      </c>
      <c r="E8" s="18" t="s">
        <v>3</v>
      </c>
      <c r="F8" s="18" t="s">
        <v>4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1:10" ht="12.75">
      <c r="A9" s="2">
        <v>4</v>
      </c>
      <c r="B9" s="26">
        <v>1</v>
      </c>
      <c r="C9" s="26">
        <v>1</v>
      </c>
      <c r="D9" s="12">
        <v>66</v>
      </c>
      <c r="E9" s="1" t="s">
        <v>51</v>
      </c>
      <c r="F9" s="1" t="s">
        <v>19</v>
      </c>
      <c r="G9" s="13">
        <v>0.006550925925925926</v>
      </c>
      <c r="H9" s="13">
        <v>0.050520833333333334</v>
      </c>
      <c r="I9" s="13">
        <v>0.026192129629629628</v>
      </c>
      <c r="J9" s="13">
        <v>0.08326388888888889</v>
      </c>
    </row>
    <row r="10" spans="1:10" ht="12.75">
      <c r="A10" s="2">
        <v>51</v>
      </c>
      <c r="B10" s="26">
        <v>1</v>
      </c>
      <c r="C10" s="26">
        <v>2</v>
      </c>
      <c r="D10" s="12">
        <v>62</v>
      </c>
      <c r="E10" s="1" t="s">
        <v>85</v>
      </c>
      <c r="F10" s="1" t="s">
        <v>86</v>
      </c>
      <c r="G10" s="13">
        <v>0.006574074074074073</v>
      </c>
      <c r="H10" s="13">
        <v>0.05043981481481482</v>
      </c>
      <c r="I10" s="13">
        <v>0.027870370370370365</v>
      </c>
      <c r="J10" s="13">
        <v>0.08488425925925926</v>
      </c>
    </row>
    <row r="11" spans="1:10" ht="12.75">
      <c r="A11" s="2">
        <v>57</v>
      </c>
      <c r="B11" s="26">
        <v>2</v>
      </c>
      <c r="C11" s="26">
        <v>3</v>
      </c>
      <c r="D11" s="12">
        <v>64</v>
      </c>
      <c r="E11" s="1" t="s">
        <v>87</v>
      </c>
      <c r="F11" s="1" t="s">
        <v>13</v>
      </c>
      <c r="G11" s="13">
        <v>0.009085648148148148</v>
      </c>
      <c r="H11" s="13">
        <v>0.04837962962962963</v>
      </c>
      <c r="I11" s="13">
        <v>0.027673611111111114</v>
      </c>
      <c r="J11" s="13">
        <v>0.08513888888888889</v>
      </c>
    </row>
    <row r="12" spans="1:10" ht="12.75">
      <c r="A12" s="2">
        <v>56</v>
      </c>
      <c r="B12" s="26">
        <v>3</v>
      </c>
      <c r="C12" s="26">
        <v>4</v>
      </c>
      <c r="D12" s="12">
        <v>62</v>
      </c>
      <c r="E12" s="1" t="s">
        <v>88</v>
      </c>
      <c r="F12" s="1" t="s">
        <v>19</v>
      </c>
      <c r="G12" s="13">
        <v>0.008043981481481482</v>
      </c>
      <c r="H12" s="13">
        <v>0.050405092592592585</v>
      </c>
      <c r="I12" s="13">
        <v>0.029074074074074086</v>
      </c>
      <c r="J12" s="13">
        <v>0.08752314814814816</v>
      </c>
    </row>
    <row r="13" spans="1:10" ht="12.75">
      <c r="A13" s="2">
        <v>11</v>
      </c>
      <c r="B13" s="26">
        <v>2</v>
      </c>
      <c r="C13" s="26">
        <v>5</v>
      </c>
      <c r="D13" s="12">
        <v>77</v>
      </c>
      <c r="E13" s="1" t="s">
        <v>52</v>
      </c>
      <c r="F13" s="1" t="s">
        <v>18</v>
      </c>
      <c r="G13" s="13">
        <v>0.009375</v>
      </c>
      <c r="H13" s="13">
        <v>0.047129629629629625</v>
      </c>
      <c r="I13" s="13">
        <v>0.03135416666666667</v>
      </c>
      <c r="J13" s="13">
        <v>0.0878587962962963</v>
      </c>
    </row>
    <row r="14" spans="1:10" ht="12.75">
      <c r="A14" s="2">
        <v>25</v>
      </c>
      <c r="B14" s="26">
        <v>3</v>
      </c>
      <c r="C14" s="26">
        <v>6</v>
      </c>
      <c r="D14" s="12">
        <v>87</v>
      </c>
      <c r="E14" s="1" t="s">
        <v>53</v>
      </c>
      <c r="F14" s="1" t="s">
        <v>18</v>
      </c>
      <c r="G14" s="13">
        <v>0.007175925925925926</v>
      </c>
      <c r="H14" s="13">
        <v>0.05120370370370371</v>
      </c>
      <c r="I14" s="13">
        <v>0.030057870370370367</v>
      </c>
      <c r="J14" s="13">
        <v>0.0884375</v>
      </c>
    </row>
    <row r="15" spans="1:10" ht="12.75">
      <c r="A15" s="2">
        <v>1</v>
      </c>
      <c r="B15" s="26">
        <v>4</v>
      </c>
      <c r="C15" s="26">
        <v>7</v>
      </c>
      <c r="D15" s="12">
        <v>75</v>
      </c>
      <c r="E15" s="1" t="s">
        <v>54</v>
      </c>
      <c r="F15" s="1" t="s">
        <v>76</v>
      </c>
      <c r="G15" s="13">
        <v>0.007349537037037037</v>
      </c>
      <c r="H15" s="13">
        <v>0.05055555555555556</v>
      </c>
      <c r="I15" s="13">
        <v>0.03140046296296297</v>
      </c>
      <c r="J15" s="13">
        <v>0.08930555555555557</v>
      </c>
    </row>
    <row r="16" spans="1:10" ht="12.75">
      <c r="A16" s="2">
        <v>26</v>
      </c>
      <c r="B16" s="26">
        <v>5</v>
      </c>
      <c r="C16" s="26">
        <v>8</v>
      </c>
      <c r="D16" s="12">
        <v>77</v>
      </c>
      <c r="E16" s="1" t="s">
        <v>55</v>
      </c>
      <c r="F16" s="1" t="s">
        <v>77</v>
      </c>
      <c r="G16" s="13">
        <v>0.006550925925925926</v>
      </c>
      <c r="H16" s="13">
        <v>0.0509375</v>
      </c>
      <c r="I16" s="13">
        <v>0.0321875</v>
      </c>
      <c r="J16" s="13">
        <v>0.08967592592592592</v>
      </c>
    </row>
    <row r="17" spans="1:10" ht="12.75">
      <c r="A17" s="2">
        <v>22</v>
      </c>
      <c r="B17" s="26">
        <v>6</v>
      </c>
      <c r="C17" s="26">
        <v>9</v>
      </c>
      <c r="D17" s="12">
        <v>78</v>
      </c>
      <c r="E17" s="1" t="s">
        <v>56</v>
      </c>
      <c r="F17" s="1" t="s">
        <v>78</v>
      </c>
      <c r="G17" s="13">
        <v>0.0078125</v>
      </c>
      <c r="H17" s="13">
        <v>0.04959490740740741</v>
      </c>
      <c r="I17" s="13">
        <v>0.03232638888888889</v>
      </c>
      <c r="J17" s="13">
        <v>0.0897337962962963</v>
      </c>
    </row>
    <row r="18" spans="1:10" ht="12.75">
      <c r="A18" s="2">
        <v>2</v>
      </c>
      <c r="B18" s="26">
        <v>7</v>
      </c>
      <c r="C18" s="26">
        <v>10</v>
      </c>
      <c r="D18" s="12">
        <v>68</v>
      </c>
      <c r="E18" s="1" t="s">
        <v>57</v>
      </c>
      <c r="F18" s="1" t="s">
        <v>79</v>
      </c>
      <c r="G18" s="13">
        <v>0.00949074074074074</v>
      </c>
      <c r="H18" s="13">
        <v>0.05251157407407407</v>
      </c>
      <c r="I18" s="13">
        <v>0.028310185185185195</v>
      </c>
      <c r="J18" s="13">
        <v>0.0903125</v>
      </c>
    </row>
    <row r="19" spans="1:10" ht="12.75">
      <c r="A19" s="2">
        <v>8</v>
      </c>
      <c r="B19" s="26">
        <v>8</v>
      </c>
      <c r="C19" s="26">
        <v>11</v>
      </c>
      <c r="D19" s="12">
        <v>67</v>
      </c>
      <c r="E19" s="1" t="s">
        <v>58</v>
      </c>
      <c r="F19" s="1" t="s">
        <v>18</v>
      </c>
      <c r="G19" s="13">
        <v>0.009085648148148148</v>
      </c>
      <c r="H19" s="13">
        <v>0.04907407407407407</v>
      </c>
      <c r="I19" s="13">
        <v>0.032523148148148155</v>
      </c>
      <c r="J19" s="13">
        <v>0.09068287037037037</v>
      </c>
    </row>
    <row r="20" spans="1:10" ht="12.75">
      <c r="A20" s="2">
        <v>53</v>
      </c>
      <c r="B20" s="26">
        <v>4</v>
      </c>
      <c r="C20" s="26">
        <v>12</v>
      </c>
      <c r="D20" s="12">
        <v>63</v>
      </c>
      <c r="E20" s="1" t="s">
        <v>89</v>
      </c>
      <c r="F20" s="1" t="s">
        <v>18</v>
      </c>
      <c r="G20" s="13">
        <v>0.00925925925925926</v>
      </c>
      <c r="H20" s="13">
        <v>0.04840277777777778</v>
      </c>
      <c r="I20" s="13">
        <v>0.03379629629629628</v>
      </c>
      <c r="J20" s="13">
        <v>0.09145833333333332</v>
      </c>
    </row>
    <row r="21" spans="1:10" ht="12.75">
      <c r="A21" s="2">
        <v>18</v>
      </c>
      <c r="B21" s="26">
        <v>9</v>
      </c>
      <c r="C21" s="26">
        <v>13</v>
      </c>
      <c r="D21" s="12">
        <v>71</v>
      </c>
      <c r="E21" s="1" t="s">
        <v>59</v>
      </c>
      <c r="F21" s="1" t="s">
        <v>40</v>
      </c>
      <c r="G21" s="13">
        <v>0.00949074074074074</v>
      </c>
      <c r="H21" s="13">
        <v>0.0484375</v>
      </c>
      <c r="I21" s="13">
        <v>0.03453703703703705</v>
      </c>
      <c r="J21" s="13">
        <v>0.09246527777777779</v>
      </c>
    </row>
    <row r="22" spans="1:10" ht="12.75">
      <c r="A22" s="2">
        <v>21</v>
      </c>
      <c r="B22" s="26">
        <v>10</v>
      </c>
      <c r="C22" s="26">
        <v>14</v>
      </c>
      <c r="D22" s="12">
        <v>70</v>
      </c>
      <c r="E22" s="1" t="s">
        <v>60</v>
      </c>
      <c r="F22" s="1" t="s">
        <v>40</v>
      </c>
      <c r="G22" s="13">
        <v>0.009085648148148148</v>
      </c>
      <c r="H22" s="13">
        <v>0.04861111111111111</v>
      </c>
      <c r="I22" s="13">
        <v>0.03526620370370371</v>
      </c>
      <c r="J22" s="13">
        <v>0.09296296296296297</v>
      </c>
    </row>
    <row r="23" spans="1:10" ht="12.75">
      <c r="A23" s="2">
        <v>50</v>
      </c>
      <c r="B23" s="26">
        <v>5</v>
      </c>
      <c r="C23" s="26">
        <v>15</v>
      </c>
      <c r="D23" s="12">
        <v>59</v>
      </c>
      <c r="E23" s="1" t="s">
        <v>90</v>
      </c>
      <c r="F23" s="1" t="s">
        <v>91</v>
      </c>
      <c r="G23" s="13">
        <v>0.00949074074074074</v>
      </c>
      <c r="H23" s="13">
        <v>0.054120370370370374</v>
      </c>
      <c r="I23" s="13">
        <v>0.0310185185185185</v>
      </c>
      <c r="J23" s="13">
        <v>0.09462962962962962</v>
      </c>
    </row>
    <row r="24" spans="1:10" ht="12.75">
      <c r="A24" s="2">
        <v>19</v>
      </c>
      <c r="B24" s="26">
        <v>11</v>
      </c>
      <c r="C24" s="26">
        <v>16</v>
      </c>
      <c r="D24" s="12">
        <v>74</v>
      </c>
      <c r="E24" s="1" t="s">
        <v>61</v>
      </c>
      <c r="F24" s="1" t="s">
        <v>40</v>
      </c>
      <c r="G24" s="13">
        <v>0.009432870370370371</v>
      </c>
      <c r="H24" s="13">
        <v>0.05165509259259259</v>
      </c>
      <c r="I24" s="13">
        <v>0.035740740740740747</v>
      </c>
      <c r="J24" s="13">
        <v>0.09682870370370371</v>
      </c>
    </row>
    <row r="25" spans="1:10" ht="12.75">
      <c r="A25" s="2">
        <v>27</v>
      </c>
      <c r="B25" s="26">
        <v>12</v>
      </c>
      <c r="C25" s="26">
        <v>17</v>
      </c>
      <c r="D25" s="12">
        <v>66</v>
      </c>
      <c r="E25" s="1" t="s">
        <v>62</v>
      </c>
      <c r="F25" s="1" t="s">
        <v>80</v>
      </c>
      <c r="G25" s="13">
        <v>0.00949074074074074</v>
      </c>
      <c r="H25" s="13">
        <v>0.055740740740740743</v>
      </c>
      <c r="I25" s="13">
        <v>0.03217592592592591</v>
      </c>
      <c r="J25" s="13">
        <v>0.0974074074074074</v>
      </c>
    </row>
    <row r="26" spans="1:15" ht="12.75">
      <c r="A26" s="2">
        <v>75</v>
      </c>
      <c r="B26" s="26">
        <v>1</v>
      </c>
      <c r="C26" s="26">
        <v>18</v>
      </c>
      <c r="D26" s="12">
        <v>50</v>
      </c>
      <c r="E26" s="1" t="s">
        <v>93</v>
      </c>
      <c r="F26" s="1" t="s">
        <v>19</v>
      </c>
      <c r="G26" s="13">
        <v>0.010358796296296295</v>
      </c>
      <c r="H26" s="13">
        <v>0.05376157407407407</v>
      </c>
      <c r="I26" s="13">
        <v>0.03342592592592593</v>
      </c>
      <c r="J26" s="13">
        <v>0.0975462962962963</v>
      </c>
      <c r="M26" s="13"/>
      <c r="N26" s="13"/>
      <c r="O26" s="13"/>
    </row>
    <row r="27" spans="1:10" ht="12.75">
      <c r="A27" s="2">
        <v>7</v>
      </c>
      <c r="B27" s="26">
        <v>13</v>
      </c>
      <c r="C27" s="26">
        <v>19</v>
      </c>
      <c r="D27" s="12">
        <v>66</v>
      </c>
      <c r="E27" s="1" t="s">
        <v>63</v>
      </c>
      <c r="F27" s="1" t="s">
        <v>18</v>
      </c>
      <c r="G27" s="13">
        <v>0.00949074074074074</v>
      </c>
      <c r="H27" s="13">
        <v>0.05092592592592593</v>
      </c>
      <c r="I27" s="13">
        <v>0.037685185185185176</v>
      </c>
      <c r="J27" s="13">
        <v>0.09810185185185184</v>
      </c>
    </row>
    <row r="28" spans="1:10" ht="12.75">
      <c r="A28" s="2">
        <v>6</v>
      </c>
      <c r="B28" s="26">
        <v>14</v>
      </c>
      <c r="C28" s="26">
        <v>20</v>
      </c>
      <c r="D28" s="12">
        <v>87</v>
      </c>
      <c r="E28" s="1" t="s">
        <v>64</v>
      </c>
      <c r="F28" s="1" t="s">
        <v>39</v>
      </c>
      <c r="G28" s="13">
        <v>0.009895833333333333</v>
      </c>
      <c r="H28" s="13">
        <v>0.05179398148148148</v>
      </c>
      <c r="I28" s="13">
        <v>0.03766203703703704</v>
      </c>
      <c r="J28" s="13">
        <v>0.09935185185185186</v>
      </c>
    </row>
    <row r="29" spans="1:10" ht="12.75">
      <c r="A29" s="2">
        <v>55</v>
      </c>
      <c r="B29" s="26">
        <v>6</v>
      </c>
      <c r="C29" s="26">
        <v>21</v>
      </c>
      <c r="D29" s="12">
        <v>63</v>
      </c>
      <c r="E29" s="1" t="s">
        <v>92</v>
      </c>
      <c r="F29" s="1" t="s">
        <v>19</v>
      </c>
      <c r="G29" s="13">
        <v>0.010127314814814815</v>
      </c>
      <c r="H29" s="13">
        <v>0.05768518518518519</v>
      </c>
      <c r="I29" s="13">
        <v>0.031805555555555545</v>
      </c>
      <c r="J29" s="13">
        <v>0.09961805555555554</v>
      </c>
    </row>
    <row r="30" spans="1:10" ht="12.75">
      <c r="A30" s="2">
        <v>29</v>
      </c>
      <c r="B30" s="26">
        <v>15</v>
      </c>
      <c r="C30" s="26">
        <v>22</v>
      </c>
      <c r="D30" s="12">
        <v>74</v>
      </c>
      <c r="E30" s="1" t="s">
        <v>65</v>
      </c>
      <c r="F30" s="1" t="s">
        <v>13</v>
      </c>
      <c r="G30" s="13">
        <v>0.008530092592592593</v>
      </c>
      <c r="H30" s="13">
        <v>0.05508101851851853</v>
      </c>
      <c r="I30" s="13">
        <v>0.03649305555555554</v>
      </c>
      <c r="J30" s="13">
        <v>0.10010416666666666</v>
      </c>
    </row>
    <row r="31" spans="1:10" ht="12.75">
      <c r="A31" s="2">
        <v>12</v>
      </c>
      <c r="B31" s="26">
        <v>16</v>
      </c>
      <c r="C31" s="26">
        <v>23</v>
      </c>
      <c r="D31" s="12">
        <v>72</v>
      </c>
      <c r="E31" s="1" t="s">
        <v>66</v>
      </c>
      <c r="F31" s="1" t="s">
        <v>19</v>
      </c>
      <c r="G31" s="13">
        <v>0.009085648148148148</v>
      </c>
      <c r="H31" s="13">
        <v>0.058113425925925916</v>
      </c>
      <c r="I31" s="13">
        <v>0.03325231481481482</v>
      </c>
      <c r="J31" s="13">
        <v>0.10045138888888888</v>
      </c>
    </row>
    <row r="32" spans="1:15" ht="12.75">
      <c r="A32" s="2">
        <v>76</v>
      </c>
      <c r="B32" s="26">
        <v>2</v>
      </c>
      <c r="C32" s="26">
        <v>24</v>
      </c>
      <c r="D32" s="12">
        <v>53</v>
      </c>
      <c r="E32" s="1" t="s">
        <v>94</v>
      </c>
      <c r="F32" s="1" t="s">
        <v>19</v>
      </c>
      <c r="G32" s="13">
        <v>0.009375</v>
      </c>
      <c r="H32" s="13">
        <v>0.054780092592592596</v>
      </c>
      <c r="I32" s="13">
        <v>0.03762731481481481</v>
      </c>
      <c r="J32" s="13">
        <v>0.1017824074074074</v>
      </c>
      <c r="M32" s="13"/>
      <c r="N32" s="13"/>
      <c r="O32" s="13"/>
    </row>
    <row r="33" spans="1:15" ht="12.75">
      <c r="A33" s="2">
        <v>77</v>
      </c>
      <c r="B33" s="26">
        <v>3</v>
      </c>
      <c r="C33" s="26">
        <v>25</v>
      </c>
      <c r="D33" s="12">
        <v>50</v>
      </c>
      <c r="E33" s="1" t="s">
        <v>95</v>
      </c>
      <c r="F33" s="1" t="s">
        <v>19</v>
      </c>
      <c r="G33" s="13">
        <v>0.01064814814814815</v>
      </c>
      <c r="H33" s="13">
        <v>0.055729166666666656</v>
      </c>
      <c r="I33" s="13">
        <v>0.03887731481481482</v>
      </c>
      <c r="J33" s="13">
        <v>0.10525462962962963</v>
      </c>
      <c r="M33" s="13"/>
      <c r="N33" s="13"/>
      <c r="O33" s="13"/>
    </row>
    <row r="34" spans="1:10" ht="12.75">
      <c r="A34" s="2">
        <v>13</v>
      </c>
      <c r="B34" s="26">
        <v>17</v>
      </c>
      <c r="C34" s="26">
        <v>26</v>
      </c>
      <c r="D34" s="12">
        <v>84</v>
      </c>
      <c r="E34" s="1" t="s">
        <v>67</v>
      </c>
      <c r="F34" s="1" t="s">
        <v>18</v>
      </c>
      <c r="G34" s="13">
        <v>0.011226851851851854</v>
      </c>
      <c r="H34" s="13">
        <v>0.05722222222222222</v>
      </c>
      <c r="I34" s="13">
        <v>0.03765046296296297</v>
      </c>
      <c r="J34" s="13">
        <v>0.10609953703703705</v>
      </c>
    </row>
    <row r="35" spans="1:10" ht="12.75">
      <c r="A35" s="2">
        <v>9</v>
      </c>
      <c r="B35" s="26">
        <v>18</v>
      </c>
      <c r="C35" s="26">
        <v>27</v>
      </c>
      <c r="D35" s="12">
        <v>77</v>
      </c>
      <c r="E35" s="1" t="s">
        <v>68</v>
      </c>
      <c r="F35" s="1" t="s">
        <v>81</v>
      </c>
      <c r="G35" s="13">
        <v>0.015162037037037036</v>
      </c>
      <c r="H35" s="13">
        <v>0.05752314814814815</v>
      </c>
      <c r="I35" s="13">
        <v>0.03359953703703704</v>
      </c>
      <c r="J35" s="13">
        <v>0.10628472222222222</v>
      </c>
    </row>
    <row r="36" spans="1:15" ht="12.75">
      <c r="A36" s="2">
        <v>91</v>
      </c>
      <c r="B36" s="26">
        <v>1</v>
      </c>
      <c r="C36" s="26">
        <v>28</v>
      </c>
      <c r="D36" s="12">
        <v>61</v>
      </c>
      <c r="E36" s="1" t="s">
        <v>98</v>
      </c>
      <c r="F36" s="1" t="s">
        <v>91</v>
      </c>
      <c r="G36" s="13">
        <v>0.00949074074074074</v>
      </c>
      <c r="H36" s="13">
        <v>0.06412037037037037</v>
      </c>
      <c r="I36" s="13">
        <v>0.03393518518518519</v>
      </c>
      <c r="J36" s="13">
        <v>0.1075462962962963</v>
      </c>
      <c r="M36" s="13"/>
      <c r="N36" s="13"/>
      <c r="O36" s="13"/>
    </row>
    <row r="37" spans="1:10" ht="12.75">
      <c r="A37" s="2">
        <v>5</v>
      </c>
      <c r="B37" s="26">
        <v>19</v>
      </c>
      <c r="C37" s="26">
        <v>29</v>
      </c>
      <c r="D37" s="12">
        <v>81</v>
      </c>
      <c r="E37" s="1" t="s">
        <v>69</v>
      </c>
      <c r="F37" s="1" t="s">
        <v>39</v>
      </c>
      <c r="G37" s="13">
        <v>0.009606481481481481</v>
      </c>
      <c r="H37" s="13">
        <v>0.05650462962962963</v>
      </c>
      <c r="I37" s="13">
        <v>0.04332175925925927</v>
      </c>
      <c r="J37" s="13">
        <v>0.10943287037037037</v>
      </c>
    </row>
    <row r="38" spans="1:10" ht="12.75">
      <c r="A38" s="2">
        <v>23</v>
      </c>
      <c r="B38" s="26">
        <v>20</v>
      </c>
      <c r="C38" s="26">
        <v>30</v>
      </c>
      <c r="D38" s="12">
        <v>80</v>
      </c>
      <c r="E38" s="1" t="s">
        <v>70</v>
      </c>
      <c r="F38" s="1" t="s">
        <v>82</v>
      </c>
      <c r="G38" s="13">
        <v>0.00920138888888889</v>
      </c>
      <c r="H38" s="13">
        <v>0.06076388888888889</v>
      </c>
      <c r="I38" s="13">
        <v>0.03966435185185185</v>
      </c>
      <c r="J38" s="13">
        <v>0.10962962962962963</v>
      </c>
    </row>
    <row r="39" spans="1:10" ht="12.75">
      <c r="A39" s="2">
        <v>3</v>
      </c>
      <c r="B39" s="26">
        <v>21</v>
      </c>
      <c r="C39" s="26">
        <v>31</v>
      </c>
      <c r="D39" s="12">
        <v>71</v>
      </c>
      <c r="E39" s="1" t="s">
        <v>71</v>
      </c>
      <c r="F39" s="1" t="s">
        <v>79</v>
      </c>
      <c r="G39" s="13">
        <v>0.0066782407407407415</v>
      </c>
      <c r="H39" s="13">
        <v>0.06386574074074075</v>
      </c>
      <c r="I39" s="13">
        <v>0.040347222222222215</v>
      </c>
      <c r="J39" s="13">
        <v>0.1108912037037037</v>
      </c>
    </row>
    <row r="40" spans="1:10" ht="12.75">
      <c r="A40" s="2">
        <v>28</v>
      </c>
      <c r="B40" s="26">
        <v>22</v>
      </c>
      <c r="C40" s="26">
        <v>32</v>
      </c>
      <c r="D40" s="12">
        <v>75</v>
      </c>
      <c r="E40" s="1" t="s">
        <v>72</v>
      </c>
      <c r="F40" s="1" t="s">
        <v>13</v>
      </c>
      <c r="G40" s="13">
        <v>0.00949074074074074</v>
      </c>
      <c r="H40" s="13">
        <v>0.060914351851851845</v>
      </c>
      <c r="I40" s="13">
        <v>0.040798611111111105</v>
      </c>
      <c r="J40" s="13">
        <v>0.1112037037037037</v>
      </c>
    </row>
    <row r="41" spans="1:10" ht="12.75">
      <c r="A41" s="2">
        <v>20</v>
      </c>
      <c r="B41" s="26">
        <v>23</v>
      </c>
      <c r="C41" s="26">
        <v>33</v>
      </c>
      <c r="D41" s="12">
        <v>70</v>
      </c>
      <c r="E41" s="1" t="s">
        <v>73</v>
      </c>
      <c r="F41" s="1" t="s">
        <v>40</v>
      </c>
      <c r="G41" s="13">
        <v>0.010416666666666666</v>
      </c>
      <c r="H41" s="13">
        <v>0.05620370370370371</v>
      </c>
      <c r="I41" s="13">
        <v>0.04489583333333333</v>
      </c>
      <c r="J41" s="13">
        <v>0.1115162037037037</v>
      </c>
    </row>
    <row r="42" spans="1:15" ht="12.75">
      <c r="A42" s="2">
        <v>79</v>
      </c>
      <c r="B42" s="26">
        <v>4</v>
      </c>
      <c r="C42" s="26">
        <v>34</v>
      </c>
      <c r="D42" s="12">
        <v>47</v>
      </c>
      <c r="E42" s="1" t="s">
        <v>44</v>
      </c>
      <c r="F42" s="1" t="s">
        <v>19</v>
      </c>
      <c r="G42" s="13">
        <v>0.009780092592592592</v>
      </c>
      <c r="H42" s="13">
        <v>0.06994212962962963</v>
      </c>
      <c r="I42" s="13">
        <v>0.04099537037037036</v>
      </c>
      <c r="J42" s="13">
        <v>0.12071759259259258</v>
      </c>
      <c r="M42" s="13"/>
      <c r="N42" s="13"/>
      <c r="O42" s="13"/>
    </row>
    <row r="43" spans="1:15" ht="12.75">
      <c r="A43" s="2">
        <v>78</v>
      </c>
      <c r="B43" s="26">
        <v>5</v>
      </c>
      <c r="C43" s="26">
        <v>35</v>
      </c>
      <c r="D43" s="12">
        <v>43</v>
      </c>
      <c r="E43" s="1" t="s">
        <v>96</v>
      </c>
      <c r="F43" s="1" t="s">
        <v>19</v>
      </c>
      <c r="G43" s="13">
        <v>0.00949074074074074</v>
      </c>
      <c r="H43" s="13">
        <v>0.07072916666666666</v>
      </c>
      <c r="I43" s="13">
        <v>0.04313657407407408</v>
      </c>
      <c r="J43" s="13">
        <v>0.12335648148148148</v>
      </c>
      <c r="M43" s="13"/>
      <c r="N43" s="13"/>
      <c r="O43" s="13"/>
    </row>
    <row r="44" spans="1:10" ht="12.75">
      <c r="A44" s="2">
        <v>16</v>
      </c>
      <c r="B44" s="26">
        <v>24</v>
      </c>
      <c r="C44" s="26">
        <v>36</v>
      </c>
      <c r="D44" s="12">
        <v>83</v>
      </c>
      <c r="E44" s="1" t="s">
        <v>74</v>
      </c>
      <c r="G44" s="13">
        <v>0.008333333333333333</v>
      </c>
      <c r="H44" s="13">
        <v>0.057962962962962966</v>
      </c>
      <c r="I44" s="13">
        <v>0.0775</v>
      </c>
      <c r="J44" s="13">
        <v>0.14379629629629628</v>
      </c>
    </row>
    <row r="45" spans="1:10" ht="12.75">
      <c r="A45" s="2">
        <v>24</v>
      </c>
      <c r="B45" s="26">
        <v>25</v>
      </c>
      <c r="C45" s="26">
        <v>37</v>
      </c>
      <c r="D45" s="12">
        <v>80</v>
      </c>
      <c r="E45" s="1" t="s">
        <v>75</v>
      </c>
      <c r="F45" s="1" t="s">
        <v>82</v>
      </c>
      <c r="G45" s="13">
        <v>0.009085648148148148</v>
      </c>
      <c r="H45" s="13" t="s">
        <v>83</v>
      </c>
      <c r="I45" s="13" t="s">
        <v>83</v>
      </c>
      <c r="J45" s="13" t="s">
        <v>84</v>
      </c>
    </row>
    <row r="46" spans="1:15" ht="12.75">
      <c r="A46" s="2"/>
      <c r="B46" s="10"/>
      <c r="C46" s="2"/>
      <c r="D46" s="12"/>
      <c r="G46" s="13"/>
      <c r="H46" s="13"/>
      <c r="I46" s="13"/>
      <c r="J46" s="13"/>
      <c r="M46" s="13"/>
      <c r="N46" s="13"/>
      <c r="O46" s="13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</cp:lastModifiedBy>
  <cp:lastPrinted>2006-07-15T18:08:40Z</cp:lastPrinted>
  <dcterms:created xsi:type="dcterms:W3CDTF">2001-02-17T11:08:09Z</dcterms:created>
  <dcterms:modified xsi:type="dcterms:W3CDTF">2006-07-15T18:09:55Z</dcterms:modified>
  <cp:category/>
  <cp:version/>
  <cp:contentType/>
  <cp:contentStatus/>
</cp:coreProperties>
</file>